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rrazoscomco1-my.sharepoint.com/personal/auditoracalidad_carrazos_com_co/Documents/Sistema de Gestión/3. GESTION POSVENTA/8. INDICADORES/INDICADORES GP-FOR-15 AÑO 2024/"/>
    </mc:Choice>
  </mc:AlternateContent>
  <xr:revisionPtr revIDLastSave="4" documentId="13_ncr:1_{47795AE8-308B-407C-8879-94A2C1B42CE3}" xr6:coauthVersionLast="47" xr6:coauthVersionMax="47" xr10:uidLastSave="{7345080C-41FC-4713-AC9E-10849E067034}"/>
  <bookViews>
    <workbookView minimized="1" xWindow="2460" yWindow="2460" windowWidth="15375" windowHeight="7785" xr2:uid="{00000000-000D-0000-FFFF-FFFF00000000}"/>
  </bookViews>
  <sheets>
    <sheet name="SUBARU" sheetId="1" r:id="rId1"/>
  </sheets>
  <definedNames>
    <definedName name="_xlnm._FilterDatabase" localSheetId="0" hidden="1">SUBARU!#REF!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I42" i="1"/>
  <c r="J42" i="1"/>
  <c r="K42" i="1"/>
  <c r="K43" i="1" l="1"/>
  <c r="K45" i="1" s="1"/>
  <c r="H42" i="1" l="1"/>
  <c r="I43" i="1" s="1"/>
  <c r="I45" i="1" s="1"/>
  <c r="G42" i="1"/>
  <c r="F42" i="1"/>
  <c r="E42" i="1"/>
  <c r="B42" i="1"/>
  <c r="D42" i="1"/>
  <c r="C43" i="1" l="1"/>
  <c r="G43" i="1"/>
  <c r="G45" i="1" s="1"/>
  <c r="E43" i="1"/>
  <c r="E45" i="1" s="1"/>
  <c r="C45" i="1" l="1"/>
</calcChain>
</file>

<file path=xl/sharedStrings.xml><?xml version="1.0" encoding="utf-8"?>
<sst xmlns="http://schemas.openxmlformats.org/spreadsheetml/2006/main" count="75" uniqueCount="74">
  <si>
    <t>GESTIÓN POSVENTA</t>
  </si>
  <si>
    <t>Código: GP-FOR-15</t>
  </si>
  <si>
    <t>Volver al Tablero Principal</t>
  </si>
  <si>
    <t>SEGUIMIENTO A COMPORTAMIENTO DE INDICADORES</t>
  </si>
  <si>
    <t>Versión: 01</t>
  </si>
  <si>
    <t>Emisión: 21/03/2023</t>
  </si>
  <si>
    <t>PERIODO DE ANÁLISIS:</t>
  </si>
  <si>
    <t>1. INFORMACIÓN DEL INDICADOR</t>
  </si>
  <si>
    <t>NOMBRE DEL INDICADOR:</t>
  </si>
  <si>
    <t>TIPO DE INDICADOR:</t>
  </si>
  <si>
    <t>Evolución</t>
  </si>
  <si>
    <t>OBJETIVO OPERATIVO:</t>
  </si>
  <si>
    <t>Identificar el comportamiento de los indicadores y gestionar acciones preventivas para el cumplimiento de los mismos</t>
  </si>
  <si>
    <t>META:</t>
  </si>
  <si>
    <t>FRECUENCIA DE ANÁLISIS:</t>
  </si>
  <si>
    <t>Diario</t>
  </si>
  <si>
    <t>MÉTODO:</t>
  </si>
  <si>
    <t xml:space="preserve">Encuestas realizadas por la marca por medio de e-mail o llamadas. </t>
  </si>
  <si>
    <t>FRECUENCIA DE REPORTE:</t>
  </si>
  <si>
    <t>Mensual</t>
  </si>
  <si>
    <t>PROCESO:</t>
  </si>
  <si>
    <t>GESTION POSVENTA</t>
  </si>
  <si>
    <t>FUENTE DE DATOS:</t>
  </si>
  <si>
    <t>RESPONSABLE SEGUIMIENTO:</t>
  </si>
  <si>
    <t>Director Posventa</t>
  </si>
  <si>
    <t>RESPONSABLE REVISIÓN:</t>
  </si>
  <si>
    <t>Jefe Administrativa - Grencia General</t>
  </si>
  <si>
    <t>2. ANÁLISIS DE DATOS</t>
  </si>
  <si>
    <t xml:space="preserve">                      </t>
  </si>
  <si>
    <t>3. RESULTADOS DEL INDICADOR</t>
  </si>
  <si>
    <t>SERVICIO</t>
  </si>
  <si>
    <t>REPUESTOS</t>
  </si>
  <si>
    <t>Mes/Indicador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</si>
  <si>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</si>
  <si>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</si>
  <si>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</si>
  <si>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</si>
  <si>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</si>
  <si>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</si>
  <si>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</si>
  <si>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</si>
  <si>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</si>
  <si>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</si>
  <si>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</si>
  <si>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</si>
  <si>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MARCA</t>
  </si>
  <si>
    <t>CUMPLIMIENTO</t>
  </si>
  <si>
    <t>META CARRAZOS</t>
  </si>
  <si>
    <t>4. PLAN DE  ACCIÓN (Diligenciar en caso de NO cumplimiento de la meta)</t>
  </si>
  <si>
    <t>DESCRIPCIÓN DE LA NO CONFORMIDAD</t>
  </si>
  <si>
    <t>CAUSA RAÍZ</t>
  </si>
  <si>
    <t>NPS</t>
  </si>
  <si>
    <t>REPUTATION</t>
  </si>
  <si>
    <t>REPUTATION REVIEWS</t>
  </si>
  <si>
    <t>REPUTATION (Obj)</t>
  </si>
  <si>
    <t>REPUTATION REVIEWS (Obj)</t>
  </si>
  <si>
    <t>REPUTATION RATING (Obj)</t>
  </si>
  <si>
    <t>REPUTATION RATING</t>
  </si>
  <si>
    <t>WS (Obj)</t>
  </si>
  <si>
    <t xml:space="preserve">WS </t>
  </si>
  <si>
    <t>NPS (Obj)</t>
  </si>
  <si>
    <t>ENERO:</t>
  </si>
  <si>
    <t>FEBRERO:</t>
  </si>
  <si>
    <t>MAZRO:</t>
  </si>
  <si>
    <t>ABRIL:</t>
  </si>
  <si>
    <t>MAYO:</t>
  </si>
  <si>
    <t>JUNIO:</t>
  </si>
  <si>
    <t>JULIO:</t>
  </si>
  <si>
    <t>AGOSTO:</t>
  </si>
  <si>
    <t>SEPTIEMBRE</t>
  </si>
  <si>
    <t>OCTUBRE:</t>
  </si>
  <si>
    <t>NOVIEMBRE:</t>
  </si>
  <si>
    <t>DICIEMBRE:</t>
  </si>
  <si>
    <t>REUNION 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</si>
</sst>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u/>
      <sz val="16"/>
      <color theme="0" tint="-4.9989318521683403E-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0"/>
      <color indexed="48"/>
      <name val="Century Gothic"/>
      <family val="2"/>
    </font>
    <font>
      <b/>
      <sz val="10"/>
      <color rgb="FF002060"/>
      <name val="Century Gothic"/>
      <family val="2"/>
    </font>
    <font>
      <b/>
      <sz val="11"/>
      <color rgb="FF002060"/>
      <name val="Century Gothic"/>
      <family val="2"/>
    </font>
    <font>
      <sz val="10"/>
      <color theme="1"/>
      <name val="Century Gothic"/>
      <family val="2"/>
    </font>
    <font>
      <sz val="9"/>
      <name val="Aptos Narrow"/>
      <family val="2"/>
      <scheme val="minor"/>
    </font>
    <font>
      <sz val="12"/>
      <color theme="1"/>
      <name val="Century Gothic"/>
      <family val="2"/>
    </font>
    <font>
      <b/>
      <sz val="11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1"/>
      <color rgb="FF000000"/>
      <name val="Century Gothic"/>
      <family val="2"/>
    </font>
    <font>
      <b/>
      <sz val="12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4" applyFont="1" applyFill="1"/>
    <xf numFmtId="0" fontId="10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4" fillId="0" borderId="0" xfId="4" applyFont="1"/>
    <xf numFmtId="0" fontId="15" fillId="0" borderId="12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6" fillId="11" borderId="1" xfId="4" applyFont="1" applyFill="1" applyBorder="1" applyAlignment="1">
      <alignment horizontal="center" vertical="center"/>
    </xf>
    <xf numFmtId="0" fontId="17" fillId="11" borderId="1" xfId="4" applyFont="1" applyFill="1" applyBorder="1" applyAlignment="1">
      <alignment horizontal="center" vertical="center"/>
    </xf>
    <xf numFmtId="9" fontId="17" fillId="11" borderId="1" xfId="2" applyFont="1" applyFill="1" applyBorder="1" applyAlignment="1">
      <alignment horizontal="center" vertical="center"/>
    </xf>
    <xf numFmtId="9" fontId="17" fillId="11" borderId="1" xfId="4" applyNumberFormat="1" applyFont="1" applyFill="1" applyBorder="1" applyAlignment="1">
      <alignment horizontal="center" vertical="center"/>
    </xf>
    <xf numFmtId="0" fontId="16" fillId="12" borderId="1" xfId="4" applyFont="1" applyFill="1" applyBorder="1" applyAlignment="1">
      <alignment horizontal="center" vertical="center"/>
    </xf>
    <xf numFmtId="9" fontId="16" fillId="12" borderId="1" xfId="4" applyNumberFormat="1" applyFont="1" applyFill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4" fillId="0" borderId="0" xfId="4" applyFont="1" applyAlignment="1">
      <alignment horizontal="center"/>
    </xf>
    <xf numFmtId="0" fontId="5" fillId="9" borderId="16" xfId="4" applyFont="1" applyFill="1" applyBorder="1" applyAlignment="1">
      <alignment horizontal="center" vertical="center" wrapText="1"/>
    </xf>
    <xf numFmtId="0" fontId="5" fillId="9" borderId="8" xfId="4" applyFont="1" applyFill="1" applyBorder="1" applyAlignment="1">
      <alignment horizontal="center" vertical="center" wrapText="1"/>
    </xf>
    <xf numFmtId="0" fontId="5" fillId="10" borderId="17" xfId="4" applyFont="1" applyFill="1" applyBorder="1" applyAlignment="1">
      <alignment horizontal="center" vertical="center" wrapText="1"/>
    </xf>
    <xf numFmtId="0" fontId="5" fillId="9" borderId="17" xfId="4" applyFont="1" applyFill="1" applyBorder="1" applyAlignment="1">
      <alignment horizontal="center" vertical="center" wrapText="1"/>
    </xf>
    <xf numFmtId="0" fontId="5" fillId="13" borderId="17" xfId="4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10" fontId="15" fillId="3" borderId="1" xfId="1" applyNumberFormat="1" applyFont="1" applyFill="1" applyBorder="1" applyAlignment="1">
      <alignment horizontal="center" vertical="center"/>
    </xf>
    <xf numFmtId="0" fontId="26" fillId="0" borderId="0" xfId="5" applyFont="1" applyAlignment="1">
      <alignment vertical="center"/>
    </xf>
    <xf numFmtId="0" fontId="21" fillId="3" borderId="1" xfId="4" applyFont="1" applyFill="1" applyBorder="1" applyAlignment="1">
      <alignment vertical="center"/>
    </xf>
    <xf numFmtId="0" fontId="9" fillId="0" borderId="3" xfId="5" applyFont="1" applyBorder="1" applyAlignment="1">
      <alignment horizontal="center" vertical="center"/>
    </xf>
    <xf numFmtId="0" fontId="14" fillId="7" borderId="5" xfId="4" applyFont="1" applyFill="1" applyBorder="1" applyAlignment="1">
      <alignment horizontal="center" vertical="center"/>
    </xf>
    <xf numFmtId="0" fontId="14" fillId="7" borderId="0" xfId="4" applyFont="1" applyFill="1" applyAlignment="1">
      <alignment horizontal="center" vertical="center"/>
    </xf>
    <xf numFmtId="0" fontId="14" fillId="7" borderId="10" xfId="4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/>
    </xf>
    <xf numFmtId="0" fontId="19" fillId="0" borderId="3" xfId="5" applyFont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4" xfId="4" applyFont="1" applyFill="1" applyBorder="1" applyAlignment="1">
      <alignment horizontal="center" vertical="center"/>
    </xf>
    <xf numFmtId="9" fontId="15" fillId="0" borderId="6" xfId="2" applyFont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/>
    </xf>
    <xf numFmtId="9" fontId="4" fillId="3" borderId="14" xfId="2" applyFont="1" applyFill="1" applyBorder="1" applyAlignment="1">
      <alignment horizontal="center" vertical="center"/>
    </xf>
    <xf numFmtId="44" fontId="17" fillId="11" borderId="1" xfId="1" applyFont="1" applyFill="1" applyBorder="1" applyAlignment="1">
      <alignment horizontal="center" vertical="center"/>
    </xf>
    <xf numFmtId="0" fontId="17" fillId="11" borderId="1" xfId="2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15" fillId="3" borderId="1" xfId="1" applyFont="1" applyFill="1" applyBorder="1" applyAlignment="1">
      <alignment horizontal="center" vertical="center"/>
    </xf>
    <xf numFmtId="0" fontId="24" fillId="6" borderId="20" xfId="5" applyFont="1" applyFill="1" applyBorder="1" applyAlignment="1">
      <alignment horizontal="center" vertical="center" wrapText="1"/>
    </xf>
    <xf numFmtId="44" fontId="15" fillId="3" borderId="2" xfId="1" applyFont="1" applyFill="1" applyBorder="1" applyAlignment="1">
      <alignment horizontal="center" vertical="center"/>
    </xf>
    <xf numFmtId="44" fontId="17" fillId="11" borderId="2" xfId="1" applyFont="1" applyFill="1" applyBorder="1" applyAlignment="1">
      <alignment horizontal="center" vertical="center"/>
    </xf>
    <xf numFmtId="9" fontId="17" fillId="11" borderId="2" xfId="4" applyNumberFormat="1" applyFont="1" applyFill="1" applyBorder="1" applyAlignment="1">
      <alignment horizontal="center" vertical="center"/>
    </xf>
    <xf numFmtId="9" fontId="16" fillId="12" borderId="2" xfId="4" applyNumberFormat="1" applyFont="1" applyFill="1" applyBorder="1" applyAlignment="1">
      <alignment horizontal="center" vertical="center"/>
    </xf>
    <xf numFmtId="0" fontId="5" fillId="13" borderId="1" xfId="4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9" fontId="13" fillId="0" borderId="1" xfId="5" applyNumberFormat="1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24" fillId="6" borderId="18" xfId="5" applyFont="1" applyFill="1" applyBorder="1" applyAlignment="1">
      <alignment horizontal="center" vertical="center"/>
    </xf>
    <xf numFmtId="0" fontId="24" fillId="6" borderId="21" xfId="5" applyFont="1" applyFill="1" applyBorder="1" applyAlignment="1">
      <alignment horizontal="center" vertical="center"/>
    </xf>
    <xf numFmtId="0" fontId="24" fillId="6" borderId="19" xfId="5" applyFont="1" applyFill="1" applyBorder="1" applyAlignment="1">
      <alignment horizontal="center" vertical="center" wrapText="1"/>
    </xf>
    <xf numFmtId="0" fontId="24" fillId="6" borderId="20" xfId="5" applyFont="1" applyFill="1" applyBorder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8" fillId="5" borderId="1" xfId="5" applyFont="1" applyFill="1" applyBorder="1" applyAlignment="1">
      <alignment horizontal="center" vertical="center"/>
    </xf>
    <xf numFmtId="0" fontId="24" fillId="6" borderId="1" xfId="5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/>
    </xf>
    <xf numFmtId="0" fontId="22" fillId="2" borderId="2" xfId="4" applyFont="1" applyFill="1" applyBorder="1" applyAlignment="1">
      <alignment horizontal="center" vertical="center" wrapText="1"/>
    </xf>
    <xf numFmtId="0" fontId="22" fillId="2" borderId="3" xfId="4" applyFont="1" applyFill="1" applyBorder="1" applyAlignment="1">
      <alignment horizontal="center" vertical="center" wrapText="1"/>
    </xf>
    <xf numFmtId="0" fontId="22" fillId="2" borderId="15" xfId="4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/>
    </xf>
    <xf numFmtId="0" fontId="23" fillId="2" borderId="4" xfId="4" applyFont="1" applyFill="1" applyBorder="1" applyAlignment="1">
      <alignment horizontal="center" vertical="center"/>
    </xf>
    <xf numFmtId="0" fontId="23" fillId="2" borderId="5" xfId="4" applyFont="1" applyFill="1" applyBorder="1" applyAlignment="1">
      <alignment horizontal="center" vertical="center"/>
    </xf>
    <xf numFmtId="0" fontId="23" fillId="2" borderId="6" xfId="4" applyFont="1" applyFill="1" applyBorder="1" applyAlignment="1">
      <alignment horizontal="center" vertical="center"/>
    </xf>
    <xf numFmtId="0" fontId="23" fillId="2" borderId="9" xfId="4" applyFont="1" applyFill="1" applyBorder="1" applyAlignment="1">
      <alignment horizontal="center" vertical="center"/>
    </xf>
    <xf numFmtId="0" fontId="23" fillId="2" borderId="10" xfId="4" applyFont="1" applyFill="1" applyBorder="1" applyAlignment="1">
      <alignment horizontal="center" vertical="center"/>
    </xf>
    <xf numFmtId="0" fontId="23" fillId="2" borderId="11" xfId="4" applyFont="1" applyFill="1" applyBorder="1" applyAlignment="1">
      <alignment horizontal="center" vertical="center"/>
    </xf>
    <xf numFmtId="0" fontId="20" fillId="0" borderId="3" xfId="6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9" fontId="20" fillId="0" borderId="1" xfId="5" applyNumberFormat="1" applyFont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5" fillId="14" borderId="1" xfId="4" applyFont="1" applyFill="1" applyBorder="1" applyAlignment="1">
      <alignment vertical="top" wrapText="1"/>
    </xf>
    <xf numFmtId="0" fontId="5" fillId="14" borderId="2" xfId="4" applyFont="1" applyFill="1" applyBorder="1" applyAlignment="1">
      <alignment vertical="top" wrapText="1"/>
    </xf>
    <xf numFmtId="0" fontId="5" fillId="14" borderId="15" xfId="4" applyFont="1" applyFill="1" applyBorder="1" applyAlignment="1">
      <alignment vertical="top" wrapText="1"/>
    </xf>
    <xf numFmtId="0" fontId="5" fillId="14" borderId="2" xfId="4" applyFont="1" applyFill="1" applyBorder="1" applyAlignment="1">
      <alignment vertical="top"/>
    </xf>
    <xf numFmtId="0" fontId="5" fillId="14" borderId="15" xfId="4" applyFont="1" applyFill="1" applyBorder="1" applyAlignment="1">
      <alignment vertical="top"/>
    </xf>
    <xf numFmtId="0" fontId="5" fillId="0" borderId="2" xfId="4" applyFont="1" applyBorder="1" applyAlignment="1">
      <alignment vertical="top"/>
    </xf>
    <xf numFmtId="0" fontId="5" fillId="0" borderId="15" xfId="4" applyFont="1" applyBorder="1" applyAlignment="1">
      <alignment vertical="top"/>
    </xf>
    <xf numFmtId="0" fontId="24" fillId="6" borderId="14" xfId="5" applyFont="1" applyFill="1" applyBorder="1" applyAlignment="1">
      <alignment horizontal="center" vertical="center"/>
    </xf>
    <xf numFmtId="0" fontId="25" fillId="8" borderId="14" xfId="5" applyFont="1" applyFill="1" applyBorder="1" applyAlignment="1">
      <alignment vertical="center"/>
    </xf>
    <xf numFmtId="0" fontId="14" fillId="7" borderId="4" xfId="4" applyFont="1" applyFill="1" applyBorder="1" applyAlignment="1">
      <alignment horizontal="center" vertical="center"/>
    </xf>
    <xf numFmtId="0" fontId="14" fillId="7" borderId="5" xfId="4" applyFont="1" applyFill="1" applyBorder="1" applyAlignment="1">
      <alignment horizontal="center" vertical="center"/>
    </xf>
    <xf numFmtId="0" fontId="14" fillId="7" borderId="7" xfId="4" applyFont="1" applyFill="1" applyBorder="1" applyAlignment="1">
      <alignment horizontal="center" vertical="center"/>
    </xf>
    <xf numFmtId="0" fontId="14" fillId="7" borderId="0" xfId="4" applyFont="1" applyFill="1" applyAlignment="1">
      <alignment horizontal="center" vertical="center"/>
    </xf>
    <xf numFmtId="0" fontId="14" fillId="7" borderId="9" xfId="4" applyFont="1" applyFill="1" applyBorder="1" applyAlignment="1">
      <alignment horizontal="center" vertical="center"/>
    </xf>
    <xf numFmtId="0" fontId="14" fillId="7" borderId="10" xfId="4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15" xfId="5" applyFont="1" applyFill="1" applyBorder="1" applyAlignment="1">
      <alignment horizontal="center" vertical="center" wrapText="1"/>
    </xf>
    <xf numFmtId="0" fontId="19" fillId="0" borderId="3" xfId="5" applyFont="1" applyBorder="1" applyAlignment="1">
      <alignment vertical="center" wrapText="1"/>
    </xf>
    <xf numFmtId="0" fontId="19" fillId="0" borderId="15" xfId="5" applyFont="1" applyBorder="1" applyAlignment="1">
      <alignment vertical="center" wrapText="1"/>
    </xf>
    <xf numFmtId="0" fontId="11" fillId="6" borderId="2" xfId="5" applyFont="1" applyFill="1" applyBorder="1" applyAlignment="1">
      <alignment horizontal="center" vertical="center"/>
    </xf>
    <xf numFmtId="0" fontId="11" fillId="6" borderId="3" xfId="5" applyFont="1" applyFill="1" applyBorder="1" applyAlignment="1">
      <alignment horizontal="center" vertical="center"/>
    </xf>
    <xf numFmtId="0" fontId="8" fillId="5" borderId="2" xfId="5" applyFont="1" applyFill="1" applyBorder="1" applyAlignment="1">
      <alignment horizontal="center" vertical="center" wrapText="1"/>
    </xf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/>
    </xf>
    <xf numFmtId="0" fontId="8" fillId="5" borderId="15" xfId="5" applyFont="1" applyFill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 wrapText="1"/>
    </xf>
    <xf numFmtId="49" fontId="18" fillId="0" borderId="3" xfId="5" applyNumberFormat="1" applyFont="1" applyBorder="1" applyAlignment="1">
      <alignment horizontal="center" vertical="center" wrapText="1"/>
    </xf>
    <xf numFmtId="49" fontId="18" fillId="0" borderId="15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3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</cellXfs>
  <cellStyles count="8">
    <cellStyle name="Hipervínculo" xfId="3" builtinId="8"/>
    <cellStyle name="Millares 2" xfId="6" xr:uid="{00000000-0005-0000-0000-000001000000}"/>
    <cellStyle name="Moneda" xfId="1" builtinId="4"/>
    <cellStyle name="Normal" xfId="0" builtinId="0"/>
    <cellStyle name="Normal 2" xfId="4" xr:uid="{00000000-0005-0000-0000-000004000000}"/>
    <cellStyle name="Normal 3 2" xfId="5" xr:uid="{00000000-0005-0000-0000-000005000000}"/>
    <cellStyle name="Porcentaje" xfId="2" builtinId="5"/>
    <cellStyle name="Porcentaj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>
                <a:solidFill>
                  <a:schemeClr val="bg1"/>
                </a:solidFill>
              </a:rPr>
              <a:t>CUMPLIMIENTO NPS</a:t>
            </a:r>
            <a:endParaRPr lang="es-CO" sz="1400" baseline="0">
              <a:solidFill>
                <a:schemeClr val="bg1"/>
              </a:solidFill>
            </a:endParaRPr>
          </a:p>
          <a:p>
            <a:pPr>
              <a:defRPr>
                <a:solidFill>
                  <a:schemeClr val="bg1"/>
                </a:solidFill>
              </a:defRPr>
            </a:pPr>
            <a:r>
              <a:rPr lang="es-CO" sz="1400" baseline="0">
                <a:solidFill>
                  <a:schemeClr val="bg1"/>
                </a:solidFill>
              </a:rPr>
              <a:t>Objetivo VS Realizado</a:t>
            </a:r>
            <a:endParaRPr lang="es-CO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259347003646986"/>
          <c:y val="2.8343673111897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SUBARU!$B$30:$B$41</c:f>
              <c:strCache>
                <c:ptCount val="12"/>
                <c:pt idx="0">
                  <c:v>Ene</c:v>
                </c:pt>
                <c:pt idx="1">
                  <c:v>74%</c:v>
                </c:pt>
                <c:pt idx="2">
                  <c:v>74%</c:v>
                </c:pt>
                <c:pt idx="3">
                  <c:v>74%</c:v>
                </c:pt>
                <c:pt idx="4">
                  <c:v>74%</c:v>
                </c:pt>
                <c:pt idx="5">
                  <c:v>74%</c:v>
                </c:pt>
                <c:pt idx="6">
                  <c:v>74%</c:v>
                </c:pt>
                <c:pt idx="7">
                  <c:v>74%</c:v>
                </c:pt>
                <c:pt idx="8">
                  <c:v>74%</c:v>
                </c:pt>
                <c:pt idx="9">
                  <c:v>74%</c:v>
                </c:pt>
                <c:pt idx="10">
                  <c:v>74%</c:v>
                </c:pt>
                <c:pt idx="11">
                  <c:v>74%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4"/>
              <c:layout>
                <c:manualLayout>
                  <c:x val="-3.9790271559826916E-2"/>
                  <c:y val="4.1759631075845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D-4361-A043-2E7CCB6E14E7}"/>
                </c:ext>
              </c:extLst>
            </c:dLbl>
            <c:dLbl>
              <c:idx val="5"/>
              <c:layout>
                <c:manualLayout>
                  <c:x val="-3.9790271559826965E-2"/>
                  <c:y val="5.114381783446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D-4361-A043-2E7CCB6E14E7}"/>
                </c:ext>
              </c:extLst>
            </c:dLbl>
            <c:dLbl>
              <c:idx val="6"/>
              <c:layout>
                <c:manualLayout>
                  <c:x val="-3.9790271559826965E-2"/>
                  <c:y val="5.5835911213770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D-4361-A043-2E7CCB6E14E7}"/>
                </c:ext>
              </c:extLst>
            </c:dLbl>
            <c:dLbl>
              <c:idx val="7"/>
              <c:layout>
                <c:manualLayout>
                  <c:x val="-3.9790271559827048E-2"/>
                  <c:y val="4.645172445515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D-4361-A043-2E7CCB6E14E7}"/>
                </c:ext>
              </c:extLst>
            </c:dLbl>
            <c:dLbl>
              <c:idx val="8"/>
              <c:layout>
                <c:manualLayout>
                  <c:x val="-3.9790271559827048E-2"/>
                  <c:y val="4.645172445515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D-4361-A043-2E7CCB6E14E7}"/>
                </c:ext>
              </c:extLst>
            </c:dLbl>
            <c:dLbl>
              <c:idx val="9"/>
              <c:layout>
                <c:manualLayout>
                  <c:x val="-3.7393267248994104E-2"/>
                  <c:y val="5.114381783446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D-4361-A043-2E7CCB6E14E7}"/>
                </c:ext>
              </c:extLst>
            </c:dLbl>
            <c:dLbl>
              <c:idx val="10"/>
              <c:layout>
                <c:manualLayout>
                  <c:x val="-3.9790271559827138E-2"/>
                  <c:y val="5.114381783446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D-4361-A043-2E7CCB6E14E7}"/>
                </c:ext>
              </c:extLst>
            </c:dLbl>
            <c:dLbl>
              <c:idx val="11"/>
              <c:layout>
                <c:manualLayout>
                  <c:x val="-4.1626716594819452E-2"/>
                  <c:y val="4.645172445515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D-4361-A043-2E7CCB6E1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SUBARU!$B$30:$B$41</c:f>
              <c:numCache>
                <c:formatCode>0%</c:formatCode>
                <c:ptCount val="12"/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0.74</c:v>
                </c:pt>
                <c:pt idx="5">
                  <c:v>0.74</c:v>
                </c:pt>
                <c:pt idx="6">
                  <c:v>0.74</c:v>
                </c:pt>
                <c:pt idx="7">
                  <c:v>0.74</c:v>
                </c:pt>
                <c:pt idx="8">
                  <c:v>0.74</c:v>
                </c:pt>
                <c:pt idx="9">
                  <c:v>0.74</c:v>
                </c:pt>
                <c:pt idx="10">
                  <c:v>0.74</c:v>
                </c:pt>
                <c:pt idx="11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1-462A-A630-DFB8951EBDE5}"/>
            </c:ext>
          </c:extLst>
        </c:ser>
        <c:ser>
          <c:idx val="1"/>
          <c:order val="1"/>
          <c:tx>
            <c:strRef>
              <c:f>SUBARU!$C$29</c:f>
              <c:strCache>
                <c:ptCount val="1"/>
                <c:pt idx="0">
                  <c:v>NPS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6.8554323289822375E-2"/>
                  <c:y val="-5.16130271723934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D-4361-A043-2E7CCB6E14E7}"/>
                </c:ext>
              </c:extLst>
            </c:dLbl>
            <c:dLbl>
              <c:idx val="5"/>
              <c:layout>
                <c:manualLayout>
                  <c:x val="-3.9790271559826965E-2"/>
                  <c:y val="-4.7390143131015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D-4361-A043-2E7CCB6E1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SUBARU!$C$30:$C$41</c:f>
              <c:numCache>
                <c:formatCode>0%</c:formatCode>
                <c:ptCount val="12"/>
                <c:pt idx="1">
                  <c:v>0.68</c:v>
                </c:pt>
                <c:pt idx="2">
                  <c:v>0.55000000000000004</c:v>
                </c:pt>
                <c:pt idx="3">
                  <c:v>0.52</c:v>
                </c:pt>
                <c:pt idx="4">
                  <c:v>0.16</c:v>
                </c:pt>
                <c:pt idx="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1-462A-A630-DFB8951E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270335"/>
        <c:axId val="1413270815"/>
      </c:lineChart>
      <c:catAx>
        <c:axId val="14132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3270815"/>
        <c:crosses val="autoZero"/>
        <c:auto val="1"/>
        <c:lblAlgn val="ctr"/>
        <c:lblOffset val="100"/>
        <c:noMultiLvlLbl val="0"/>
      </c:catAx>
      <c:valAx>
        <c:axId val="141327081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1327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chemeClr val="bg1"/>
                </a:solidFill>
              </a:rPr>
              <a:t>CUMPLIMIENTO REPUTATION</a:t>
            </a:r>
          </a:p>
          <a:p>
            <a:pPr>
              <a:defRPr sz="1200">
                <a:solidFill>
                  <a:schemeClr val="bg1"/>
                </a:solidFill>
              </a:defRPr>
            </a:pPr>
            <a:r>
              <a:rPr lang="es-CO" sz="1200" b="1">
                <a:solidFill>
                  <a:schemeClr val="bg1"/>
                </a:solidFill>
              </a:rPr>
              <a:t>Objetivo VS Realizado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SUBARU!$D$29</c:f>
              <c:strCache>
                <c:ptCount val="1"/>
                <c:pt idx="0">
                  <c:v>REPUTATION (Obj)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SUBARU!$D$30:$D$41</c:f>
              <c:numCache>
                <c:formatCode>General</c:formatCode>
                <c:ptCount val="12"/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C2-4D0B-8FDA-19C1585907A3}"/>
            </c:ext>
          </c:extLst>
        </c:ser>
        <c:ser>
          <c:idx val="3"/>
          <c:order val="1"/>
          <c:tx>
            <c:strRef>
              <c:f>SUBARU!$E$29</c:f>
              <c:strCache>
                <c:ptCount val="1"/>
                <c:pt idx="0">
                  <c:v>REPUTATION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SUBARU!$E$30:$E$41</c:f>
              <c:numCache>
                <c:formatCode>General</c:formatCode>
                <c:ptCount val="12"/>
                <c:pt idx="1">
                  <c:v>830</c:v>
                </c:pt>
                <c:pt idx="2">
                  <c:v>855</c:v>
                </c:pt>
                <c:pt idx="3">
                  <c:v>862</c:v>
                </c:pt>
                <c:pt idx="4">
                  <c:v>850</c:v>
                </c:pt>
                <c:pt idx="5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C2-4D0B-8FDA-19C1585907A3}"/>
            </c:ext>
          </c:extLst>
        </c:ser>
        <c:ser>
          <c:idx val="0"/>
          <c:order val="2"/>
          <c:tx>
            <c:strRef>
              <c:f>SUBARU!$D$29</c:f>
              <c:strCache>
                <c:ptCount val="1"/>
                <c:pt idx="0">
                  <c:v>REPUTATION (Obj)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SUBARU!$D$30:$D$41</c:f>
              <c:numCache>
                <c:formatCode>General</c:formatCode>
                <c:ptCount val="12"/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C2-4D0B-8FDA-19C1585907A3}"/>
            </c:ext>
          </c:extLst>
        </c:ser>
        <c:ser>
          <c:idx val="1"/>
          <c:order val="3"/>
          <c:tx>
            <c:strRef>
              <c:f>SUBARU!$E$29</c:f>
              <c:strCache>
                <c:ptCount val="1"/>
                <c:pt idx="0">
                  <c:v>REPUTATION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SUBARU!$E$30:$E$41</c:f>
              <c:numCache>
                <c:formatCode>General</c:formatCode>
                <c:ptCount val="12"/>
                <c:pt idx="1">
                  <c:v>830</c:v>
                </c:pt>
                <c:pt idx="2">
                  <c:v>855</c:v>
                </c:pt>
                <c:pt idx="3">
                  <c:v>862</c:v>
                </c:pt>
                <c:pt idx="4">
                  <c:v>850</c:v>
                </c:pt>
                <c:pt idx="5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C2-4D0B-8FDA-19C15859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80255"/>
        <c:axId val="333879295"/>
      </c:lineChart>
      <c:catAx>
        <c:axId val="33388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879295"/>
        <c:crosses val="autoZero"/>
        <c:auto val="1"/>
        <c:lblAlgn val="ctr"/>
        <c:lblOffset val="100"/>
        <c:noMultiLvlLbl val="0"/>
      </c:catAx>
      <c:valAx>
        <c:axId val="3338792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388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chemeClr val="bg1"/>
                </a:solidFill>
              </a:rPr>
              <a:t>CUMPLIMIENTO REPUTATION RATING</a:t>
            </a:r>
          </a:p>
          <a:p>
            <a:pPr>
              <a:defRPr sz="1200">
                <a:solidFill>
                  <a:schemeClr val="bg1"/>
                </a:solidFill>
              </a:defRPr>
            </a:pPr>
            <a:r>
              <a:rPr lang="es-CO" sz="1200" b="1">
                <a:solidFill>
                  <a:schemeClr val="bg1"/>
                </a:solidFill>
              </a:rPr>
              <a:t>Objetivo VS Realizado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SUBARU!$H$29</c:f>
              <c:strCache>
                <c:ptCount val="1"/>
                <c:pt idx="0">
                  <c:v>REPUTATION RATING (Obj)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SUBARU!$H$30:$H$41</c:f>
              <c:numCache>
                <c:formatCode>General</c:formatCode>
                <c:ptCount val="12"/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8-4549-A79C-3C3F7488C70D}"/>
            </c:ext>
          </c:extLst>
        </c:ser>
        <c:ser>
          <c:idx val="3"/>
          <c:order val="1"/>
          <c:tx>
            <c:strRef>
              <c:f>SUBARU!$I$29</c:f>
              <c:strCache>
                <c:ptCount val="1"/>
                <c:pt idx="0">
                  <c:v>REPUTATION RATING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SUBARU!$I$30:$I$41</c:f>
              <c:numCache>
                <c:formatCode>General</c:formatCode>
                <c:ptCount val="12"/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4.9000000000000004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8-4549-A79C-3C3F7488C70D}"/>
            </c:ext>
          </c:extLst>
        </c:ser>
        <c:ser>
          <c:idx val="0"/>
          <c:order val="2"/>
          <c:tx>
            <c:strRef>
              <c:f>SUBARU!$H$29</c:f>
              <c:strCache>
                <c:ptCount val="1"/>
                <c:pt idx="0">
                  <c:v>REPUTATION RATING (Obj)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SUBARU!$H$30:$H$41</c:f>
              <c:numCache>
                <c:formatCode>General</c:formatCode>
                <c:ptCount val="12"/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8-4549-A79C-3C3F7488C70D}"/>
            </c:ext>
          </c:extLst>
        </c:ser>
        <c:ser>
          <c:idx val="1"/>
          <c:order val="3"/>
          <c:tx>
            <c:strRef>
              <c:f>SUBARU!$I$29</c:f>
              <c:strCache>
                <c:ptCount val="1"/>
                <c:pt idx="0">
                  <c:v>REPUTATION RATING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SUBARU!$I$30:$I$41</c:f>
              <c:numCache>
                <c:formatCode>General</c:formatCode>
                <c:ptCount val="12"/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4.9000000000000004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8-4549-A79C-3C3F7488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80255"/>
        <c:axId val="333879295"/>
      </c:lineChart>
      <c:catAx>
        <c:axId val="33388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879295"/>
        <c:crosses val="autoZero"/>
        <c:auto val="1"/>
        <c:lblAlgn val="ctr"/>
        <c:lblOffset val="100"/>
        <c:noMultiLvlLbl val="0"/>
      </c:catAx>
      <c:valAx>
        <c:axId val="3338792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388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chemeClr val="bg1"/>
                </a:solidFill>
              </a:rPr>
              <a:t>CUMPLIMIENTO WS</a:t>
            </a:r>
          </a:p>
          <a:p>
            <a:pPr>
              <a:defRPr sz="1200">
                <a:solidFill>
                  <a:schemeClr val="bg1"/>
                </a:solidFill>
              </a:defRPr>
            </a:pPr>
            <a:r>
              <a:rPr lang="es-CO" sz="1200" b="1">
                <a:solidFill>
                  <a:schemeClr val="bg1"/>
                </a:solidFill>
              </a:rPr>
              <a:t>Objetivo VS Realizado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SUBARU!$J$29</c:f>
              <c:strCache>
                <c:ptCount val="1"/>
                <c:pt idx="0">
                  <c:v>WS (Obj)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SUBARU!$J$30:$J$41</c:f>
              <c:numCache>
                <c:formatCode>0</c:formatCode>
                <c:ptCount val="12"/>
                <c:pt idx="3" formatCode="_(&quot;$&quot;* #,##0.00_);_(&quot;$&quot;* \(#,##0.00\);_(&quot;$&quot;* &quot;-&quot;??_);_(@_)">
                  <c:v>25195721</c:v>
                </c:pt>
                <c:pt idx="4" formatCode="_(&quot;$&quot;* #,##0.00_);_(&quot;$&quot;* \(#,##0.00\);_(&quot;$&quot;* &quot;-&quot;??_);_(@_)">
                  <c:v>25195721</c:v>
                </c:pt>
                <c:pt idx="5" formatCode="_(&quot;$&quot;* #,##0.00_);_(&quot;$&quot;* \(#,##0.00\);_(&quot;$&quot;* &quot;-&quot;??_);_(@_)">
                  <c:v>21519182</c:v>
                </c:pt>
                <c:pt idx="6" formatCode="_(&quot;$&quot;* #,##0.00_);_(&quot;$&quot;* \(#,##0.00\);_(&quot;$&quot;* &quot;-&quot;??_);_(@_)">
                  <c:v>24676436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79-40F0-B5F1-04F948CFCA6E}"/>
            </c:ext>
          </c:extLst>
        </c:ser>
        <c:ser>
          <c:idx val="1"/>
          <c:order val="1"/>
          <c:tx>
            <c:strRef>
              <c:f>SUBARU!$K$29</c:f>
              <c:strCache>
                <c:ptCount val="1"/>
                <c:pt idx="0">
                  <c:v>WS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SUBARU!$A$30:$A$41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SUBARU!$K$30:$K$41</c:f>
              <c:numCache>
                <c:formatCode>0.00%</c:formatCode>
                <c:ptCount val="12"/>
                <c:pt idx="3" formatCode="_(&quot;$&quot;* #,##0.00_);_(&quot;$&quot;* \(#,##0.00\);_(&quot;$&quot;* &quot;-&quot;??_);_(@_)">
                  <c:v>36051550</c:v>
                </c:pt>
                <c:pt idx="4" formatCode="_(&quot;$&quot;* #,##0.00_);_(&quot;$&quot;* \(#,##0.00\);_(&quot;$&quot;* &quot;-&quot;??_);_(@_)">
                  <c:v>24395920</c:v>
                </c:pt>
                <c:pt idx="5" formatCode="_(&quot;$&quot;* #,##0.00_);_(&quot;$&quot;* \(#,##0.00\);_(&quot;$&quot;* &quot;-&quot;??_);_(@_)">
                  <c:v>30816073</c:v>
                </c:pt>
                <c:pt idx="6" formatCode="_(&quot;$&quot;* #,##0.00_);_(&quot;$&quot;* \(#,##0.00\);_(&quot;$&quot;* &quot;-&quot;??_);_(@_)">
                  <c:v>41999863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79-40F0-B5F1-04F948CF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80255"/>
        <c:axId val="333879295"/>
      </c:lineChart>
      <c:catAx>
        <c:axId val="33388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879295"/>
        <c:crosses val="autoZero"/>
        <c:auto val="1"/>
        <c:lblAlgn val="ctr"/>
        <c:lblOffset val="100"/>
        <c:noMultiLvlLbl val="0"/>
      </c:catAx>
      <c:valAx>
        <c:axId val="333879295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33388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58871</xdr:rowOff>
    </xdr:from>
    <xdr:to>
      <xdr:col>0</xdr:col>
      <xdr:colOff>1467045</xdr:colOff>
      <xdr:row>2</xdr:row>
      <xdr:rowOff>246211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8871"/>
          <a:ext cx="1120970" cy="815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11908</xdr:colOff>
      <xdr:row>14</xdr:row>
      <xdr:rowOff>11906</xdr:rowOff>
    </xdr:from>
    <xdr:to>
      <xdr:col>5</xdr:col>
      <xdr:colOff>404813</xdr:colOff>
      <xdr:row>20</xdr:row>
      <xdr:rowOff>3962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392906</xdr:colOff>
      <xdr:row>14</xdr:row>
      <xdr:rowOff>15473</xdr:rowOff>
    </xdr:from>
    <xdr:to>
      <xdr:col>8</xdr:col>
      <xdr:colOff>1333503</xdr:colOff>
      <xdr:row>20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</xdr:colOff>
      <xdr:row>20</xdr:row>
      <xdr:rowOff>0</xdr:rowOff>
    </xdr:from>
    <xdr:to>
      <xdr:col>5</xdr:col>
      <xdr:colOff>404813</xdr:colOff>
      <xdr:row>25</xdr:row>
      <xdr:rowOff>436965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404813</xdr:colOff>
      <xdr:row>19</xdr:row>
      <xdr:rowOff>404812</xdr:rowOff>
    </xdr:from>
    <xdr:to>
      <xdr:col>9</xdr:col>
      <xdr:colOff>0</xdr:colOff>
      <xdr:row>26</xdr:row>
      <xdr:rowOff>11906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29" zoomScale="70" zoomScaleNormal="70" zoomScaleSheetLayoutView="85" zoomScalePageLayoutView="85" workbookViewId="0">
      <selection activeCell="C43" sqref="C43"/>
    </sheetView>
  </sheetViews>
  <sheetFormatPr baseColWidth="10" defaultColWidth="11.42578125" defaultRowHeight="13.5" x14ac:dyDescent="0.25"/>
  <cols>
    <col min="1" max="1" width="26.140625" style="5" customWidth="1"/>
    <col min="2" max="2" width="7.7109375" style="5" customWidth="1"/>
    <col min="3" max="3" width="10.42578125" style="15" bestFit="1" customWidth="1"/>
    <col min="4" max="4" width="11.28515625" style="5" customWidth="1"/>
    <col min="5" max="5" width="14.7109375" style="5" bestFit="1" customWidth="1"/>
    <col min="6" max="6" width="15.28515625" style="5" customWidth="1"/>
    <col min="7" max="7" width="20.7109375" style="5" bestFit="1" customWidth="1"/>
    <col min="8" max="8" width="17.7109375" style="5" customWidth="1"/>
    <col min="9" max="9" width="31.28515625" style="5" customWidth="1"/>
    <col min="10" max="10" width="24.28515625" style="5" customWidth="1"/>
    <col min="11" max="11" width="25.42578125" style="5" customWidth="1"/>
    <col min="12" max="12" width="8.7109375" style="5" customWidth="1"/>
    <col min="13" max="14" width="12.5703125" style="5" customWidth="1"/>
    <col min="15" max="16384" width="11.42578125" style="5"/>
  </cols>
  <sheetData>
    <row r="1" spans="1:14" s="1" customFormat="1" ht="24.95" customHeight="1" x14ac:dyDescent="0.25">
      <c r="A1" s="62"/>
      <c r="B1" s="62"/>
      <c r="C1" s="62"/>
      <c r="D1" s="58" t="s">
        <v>0</v>
      </c>
      <c r="E1" s="59"/>
      <c r="F1" s="59"/>
      <c r="G1" s="59"/>
      <c r="H1" s="59"/>
      <c r="I1" s="59"/>
      <c r="J1" s="60"/>
      <c r="K1" s="24" t="s">
        <v>1</v>
      </c>
      <c r="M1" s="54" t="s">
        <v>2</v>
      </c>
      <c r="N1" s="54"/>
    </row>
    <row r="2" spans="1:14" s="1" customFormat="1" ht="24.95" customHeight="1" x14ac:dyDescent="0.25">
      <c r="A2" s="62"/>
      <c r="B2" s="62"/>
      <c r="C2" s="62"/>
      <c r="D2" s="63" t="s">
        <v>3</v>
      </c>
      <c r="E2" s="64"/>
      <c r="F2" s="64"/>
      <c r="G2" s="64"/>
      <c r="H2" s="64"/>
      <c r="I2" s="64"/>
      <c r="J2" s="65"/>
      <c r="K2" s="24" t="s">
        <v>4</v>
      </c>
      <c r="M2" s="54"/>
      <c r="N2" s="54"/>
    </row>
    <row r="3" spans="1:14" s="1" customFormat="1" ht="24.95" customHeight="1" x14ac:dyDescent="0.25">
      <c r="A3" s="62"/>
      <c r="B3" s="62"/>
      <c r="C3" s="62"/>
      <c r="D3" s="66"/>
      <c r="E3" s="67"/>
      <c r="F3" s="67"/>
      <c r="G3" s="67"/>
      <c r="H3" s="67"/>
      <c r="I3" s="67"/>
      <c r="J3" s="68"/>
      <c r="K3" s="24" t="s">
        <v>5</v>
      </c>
    </row>
    <row r="5" spans="1:14" s="2" customFormat="1" ht="29.25" customHeight="1" x14ac:dyDescent="0.25">
      <c r="A5" s="55" t="s">
        <v>6</v>
      </c>
      <c r="B5" s="55"/>
      <c r="C5" s="55"/>
      <c r="D5" s="71">
        <v>2024</v>
      </c>
      <c r="E5" s="72"/>
      <c r="F5" s="72"/>
      <c r="G5" s="72"/>
      <c r="H5" s="72"/>
      <c r="I5" s="25"/>
      <c r="J5" s="69"/>
      <c r="K5" s="69"/>
    </row>
    <row r="6" spans="1:14" s="2" customFormat="1" ht="20.100000000000001" customHeight="1" x14ac:dyDescent="0.25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4" s="2" customFormat="1" ht="41.25" customHeight="1" x14ac:dyDescent="0.25">
      <c r="A7" s="57" t="s">
        <v>8</v>
      </c>
      <c r="B7" s="57"/>
      <c r="C7" s="57"/>
      <c r="D7" s="70"/>
      <c r="E7" s="70"/>
      <c r="F7" s="70"/>
      <c r="G7" s="70"/>
      <c r="H7" s="70"/>
      <c r="I7" s="47" t="s">
        <v>9</v>
      </c>
      <c r="J7" s="75" t="s">
        <v>10</v>
      </c>
      <c r="K7" s="75"/>
    </row>
    <row r="8" spans="1:14" s="2" customFormat="1" ht="34.5" customHeight="1" x14ac:dyDescent="0.25">
      <c r="A8" s="57" t="s">
        <v>11</v>
      </c>
      <c r="B8" s="57"/>
      <c r="C8" s="57"/>
      <c r="D8" s="61" t="s">
        <v>12</v>
      </c>
      <c r="E8" s="61"/>
      <c r="F8" s="61"/>
      <c r="G8" s="61"/>
      <c r="H8" s="61"/>
      <c r="I8" s="61"/>
      <c r="J8" s="61"/>
      <c r="K8" s="61"/>
    </row>
    <row r="9" spans="1:14" s="2" customFormat="1" ht="39.75" customHeight="1" x14ac:dyDescent="0.25">
      <c r="A9" s="57" t="s">
        <v>13</v>
      </c>
      <c r="B9" s="57"/>
      <c r="C9" s="57"/>
      <c r="D9" s="73">
        <v>0.95</v>
      </c>
      <c r="E9" s="73"/>
      <c r="F9" s="73"/>
      <c r="G9" s="73"/>
      <c r="H9" s="73"/>
      <c r="I9" s="48" t="s">
        <v>14</v>
      </c>
      <c r="J9" s="61" t="s">
        <v>15</v>
      </c>
      <c r="K9" s="61"/>
    </row>
    <row r="10" spans="1:14" s="2" customFormat="1" ht="36" customHeight="1" x14ac:dyDescent="0.25">
      <c r="A10" s="57" t="s">
        <v>16</v>
      </c>
      <c r="B10" s="57"/>
      <c r="C10" s="57"/>
      <c r="D10" s="61" t="s">
        <v>17</v>
      </c>
      <c r="E10" s="61"/>
      <c r="F10" s="61"/>
      <c r="G10" s="61"/>
      <c r="H10" s="61"/>
      <c r="I10" s="47" t="s">
        <v>18</v>
      </c>
      <c r="J10" s="61" t="s">
        <v>19</v>
      </c>
      <c r="K10" s="61"/>
    </row>
    <row r="11" spans="1:14" s="2" customFormat="1" ht="32.25" customHeight="1" x14ac:dyDescent="0.25">
      <c r="A11" s="57" t="s">
        <v>20</v>
      </c>
      <c r="B11" s="57"/>
      <c r="C11" s="57"/>
      <c r="D11" s="76" t="s">
        <v>21</v>
      </c>
      <c r="E11" s="76"/>
      <c r="F11" s="76"/>
      <c r="G11" s="76"/>
      <c r="H11" s="76"/>
      <c r="I11" s="47" t="s">
        <v>22</v>
      </c>
      <c r="J11" s="61" t="s">
        <v>73</v>
      </c>
      <c r="K11" s="61"/>
    </row>
    <row r="12" spans="1:14" s="2" customFormat="1" ht="43.5" customHeight="1" x14ac:dyDescent="0.25">
      <c r="A12" s="74" t="s">
        <v>23</v>
      </c>
      <c r="B12" s="74"/>
      <c r="C12" s="74"/>
      <c r="D12" s="75" t="s">
        <v>24</v>
      </c>
      <c r="E12" s="75"/>
      <c r="F12" s="75"/>
      <c r="G12" s="75"/>
      <c r="H12" s="75"/>
      <c r="I12" s="49" t="s">
        <v>25</v>
      </c>
      <c r="J12" s="61" t="s">
        <v>26</v>
      </c>
      <c r="K12" s="61"/>
    </row>
    <row r="13" spans="1:14" s="2" customFormat="1" ht="7.5" customHeight="1" x14ac:dyDescent="0.25">
      <c r="A13" s="3"/>
      <c r="B13" s="3"/>
      <c r="C13" s="4"/>
    </row>
    <row r="14" spans="1:14" s="2" customFormat="1" ht="20.100000000000001" customHeight="1" x14ac:dyDescent="0.25">
      <c r="A14" s="56" t="s">
        <v>27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4" ht="36" customHeight="1" x14ac:dyDescent="0.25">
      <c r="A15" s="86"/>
      <c r="B15" s="87"/>
      <c r="C15" s="87"/>
      <c r="D15" s="87"/>
      <c r="E15" s="87"/>
      <c r="F15" s="87"/>
      <c r="G15" s="87"/>
      <c r="H15" s="87"/>
      <c r="I15" s="26"/>
      <c r="J15" s="77" t="s">
        <v>61</v>
      </c>
      <c r="K15" s="77"/>
    </row>
    <row r="16" spans="1:14" ht="36" customHeight="1" x14ac:dyDescent="0.25">
      <c r="A16" s="88"/>
      <c r="B16" s="89"/>
      <c r="C16" s="89"/>
      <c r="D16" s="89"/>
      <c r="E16" s="89"/>
      <c r="F16" s="89"/>
      <c r="G16" s="89"/>
      <c r="H16" s="89"/>
      <c r="I16" s="27"/>
      <c r="J16" s="78" t="s">
        <v>62</v>
      </c>
      <c r="K16" s="79"/>
    </row>
    <row r="17" spans="1:13" ht="36" customHeight="1" x14ac:dyDescent="0.25">
      <c r="A17" s="88"/>
      <c r="B17" s="89"/>
      <c r="C17" s="89"/>
      <c r="D17" s="89"/>
      <c r="E17" s="89"/>
      <c r="F17" s="89"/>
      <c r="G17" s="89"/>
      <c r="H17" s="89"/>
      <c r="I17" s="27"/>
      <c r="J17" s="80" t="s">
        <v>63</v>
      </c>
      <c r="K17" s="81"/>
    </row>
    <row r="18" spans="1:13" ht="36" customHeight="1" x14ac:dyDescent="0.25">
      <c r="A18" s="88"/>
      <c r="B18" s="89"/>
      <c r="C18" s="89"/>
      <c r="D18" s="89"/>
      <c r="E18" s="89"/>
      <c r="F18" s="89"/>
      <c r="G18" s="89"/>
      <c r="H18" s="89"/>
      <c r="I18" s="27"/>
      <c r="J18" s="80" t="s">
        <v>64</v>
      </c>
      <c r="K18" s="81"/>
    </row>
    <row r="19" spans="1:13" ht="36" customHeight="1" x14ac:dyDescent="0.25">
      <c r="A19" s="88"/>
      <c r="B19" s="89"/>
      <c r="C19" s="89"/>
      <c r="D19" s="89"/>
      <c r="E19" s="89"/>
      <c r="F19" s="89"/>
      <c r="G19" s="89"/>
      <c r="H19" s="89"/>
      <c r="I19" s="27"/>
      <c r="J19" s="82" t="s">
        <v>65</v>
      </c>
      <c r="K19" s="83"/>
      <c r="M19" s="5" t="s">
        <v>28</v>
      </c>
    </row>
    <row r="20" spans="1:13" ht="36" customHeight="1" x14ac:dyDescent="0.25">
      <c r="A20" s="88"/>
      <c r="B20" s="89"/>
      <c r="C20" s="89"/>
      <c r="D20" s="89"/>
      <c r="E20" s="89"/>
      <c r="F20" s="89"/>
      <c r="G20" s="89"/>
      <c r="H20" s="89"/>
      <c r="I20" s="27"/>
      <c r="J20" s="82" t="s">
        <v>66</v>
      </c>
      <c r="K20" s="83"/>
    </row>
    <row r="21" spans="1:13" ht="36" customHeight="1" x14ac:dyDescent="0.25">
      <c r="A21" s="88"/>
      <c r="B21" s="89"/>
      <c r="C21" s="89"/>
      <c r="D21" s="89"/>
      <c r="E21" s="89"/>
      <c r="F21" s="89"/>
      <c r="G21" s="89"/>
      <c r="H21" s="89"/>
      <c r="I21" s="27"/>
      <c r="J21" s="82" t="s">
        <v>67</v>
      </c>
      <c r="K21" s="83"/>
    </row>
    <row r="22" spans="1:13" ht="36" customHeight="1" x14ac:dyDescent="0.25">
      <c r="A22" s="88"/>
      <c r="B22" s="89"/>
      <c r="C22" s="89"/>
      <c r="D22" s="89"/>
      <c r="E22" s="89"/>
      <c r="F22" s="89"/>
      <c r="G22" s="89"/>
      <c r="H22" s="89"/>
      <c r="I22" s="27"/>
      <c r="J22" s="82" t="s">
        <v>68</v>
      </c>
      <c r="K22" s="83"/>
    </row>
    <row r="23" spans="1:13" ht="36" customHeight="1" x14ac:dyDescent="0.25">
      <c r="A23" s="88"/>
      <c r="B23" s="89"/>
      <c r="C23" s="89"/>
      <c r="D23" s="89"/>
      <c r="E23" s="89"/>
      <c r="F23" s="89"/>
      <c r="G23" s="89"/>
      <c r="H23" s="89"/>
      <c r="I23" s="27"/>
      <c r="J23" s="82" t="s">
        <v>69</v>
      </c>
      <c r="K23" s="83"/>
    </row>
    <row r="24" spans="1:13" ht="36" customHeight="1" x14ac:dyDescent="0.25">
      <c r="A24" s="88"/>
      <c r="B24" s="89"/>
      <c r="C24" s="89"/>
      <c r="D24" s="89"/>
      <c r="E24" s="89"/>
      <c r="F24" s="89"/>
      <c r="G24" s="89"/>
      <c r="H24" s="89"/>
      <c r="I24" s="27"/>
      <c r="J24" s="82" t="s">
        <v>70</v>
      </c>
      <c r="K24" s="83"/>
    </row>
    <row r="25" spans="1:13" ht="36" customHeight="1" x14ac:dyDescent="0.25">
      <c r="A25" s="88"/>
      <c r="B25" s="89"/>
      <c r="C25" s="89"/>
      <c r="D25" s="89"/>
      <c r="E25" s="89"/>
      <c r="F25" s="89"/>
      <c r="G25" s="89"/>
      <c r="H25" s="89"/>
      <c r="I25" s="27"/>
      <c r="J25" s="82" t="s">
        <v>71</v>
      </c>
      <c r="K25" s="83"/>
    </row>
    <row r="26" spans="1:13" ht="36" customHeight="1" x14ac:dyDescent="0.25">
      <c r="A26" s="90"/>
      <c r="B26" s="91"/>
      <c r="C26" s="91"/>
      <c r="D26" s="91"/>
      <c r="E26" s="91"/>
      <c r="F26" s="91"/>
      <c r="G26" s="91"/>
      <c r="H26" s="91"/>
      <c r="I26" s="28"/>
      <c r="J26" s="82" t="s">
        <v>72</v>
      </c>
      <c r="K26" s="83"/>
    </row>
    <row r="27" spans="1:13" s="2" customFormat="1" ht="20.100000000000001" customHeight="1" x14ac:dyDescent="0.25">
      <c r="A27" s="84" t="s">
        <v>29</v>
      </c>
      <c r="B27" s="84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2" customFormat="1" ht="20.100000000000001" customHeight="1" x14ac:dyDescent="0.25">
      <c r="A28" s="52" t="s">
        <v>30</v>
      </c>
      <c r="B28" s="53"/>
      <c r="C28" s="53"/>
      <c r="D28" s="53"/>
      <c r="E28" s="53"/>
      <c r="F28" s="53"/>
      <c r="G28" s="53"/>
      <c r="H28" s="53"/>
      <c r="I28" s="41"/>
      <c r="J28" s="50" t="s">
        <v>31</v>
      </c>
      <c r="K28" s="51"/>
    </row>
    <row r="29" spans="1:13" ht="41.25" customHeight="1" x14ac:dyDescent="0.25">
      <c r="A29" s="16" t="s">
        <v>32</v>
      </c>
      <c r="B29" s="17" t="s">
        <v>60</v>
      </c>
      <c r="C29" s="18" t="s">
        <v>51</v>
      </c>
      <c r="D29" s="19" t="s">
        <v>54</v>
      </c>
      <c r="E29" s="18" t="s">
        <v>52</v>
      </c>
      <c r="F29" s="20" t="s">
        <v>55</v>
      </c>
      <c r="G29" s="18" t="s">
        <v>53</v>
      </c>
      <c r="H29" s="20" t="s">
        <v>56</v>
      </c>
      <c r="I29" s="18" t="s">
        <v>57</v>
      </c>
      <c r="J29" s="20" t="s">
        <v>58</v>
      </c>
      <c r="K29" s="46" t="s">
        <v>59</v>
      </c>
    </row>
    <row r="30" spans="1:13" ht="21.95" customHeight="1" x14ac:dyDescent="0.25">
      <c r="A30" s="6" t="s">
        <v>33</v>
      </c>
      <c r="B30" s="34"/>
      <c r="C30" s="35"/>
      <c r="D30" s="31"/>
      <c r="E30" s="32"/>
      <c r="F30" s="31"/>
      <c r="G30" s="32"/>
      <c r="H30" s="31"/>
      <c r="I30" s="32"/>
      <c r="J30" s="21"/>
      <c r="K30" s="22"/>
    </row>
    <row r="31" spans="1:13" ht="21.95" customHeight="1" x14ac:dyDescent="0.25">
      <c r="A31" s="6" t="s">
        <v>34</v>
      </c>
      <c r="B31" s="34">
        <v>0.74</v>
      </c>
      <c r="C31" s="35">
        <v>0.68</v>
      </c>
      <c r="D31" s="31">
        <v>800</v>
      </c>
      <c r="E31" s="32">
        <v>830</v>
      </c>
      <c r="F31" s="31">
        <v>20</v>
      </c>
      <c r="G31" s="32">
        <v>23</v>
      </c>
      <c r="H31" s="31">
        <v>4.8</v>
      </c>
      <c r="I31" s="32">
        <v>5</v>
      </c>
      <c r="J31" s="21"/>
      <c r="K31" s="22"/>
    </row>
    <row r="32" spans="1:13" ht="21.95" customHeight="1" x14ac:dyDescent="0.25">
      <c r="A32" s="6" t="s">
        <v>35</v>
      </c>
      <c r="B32" s="34">
        <v>0.74</v>
      </c>
      <c r="C32" s="35">
        <v>0.55000000000000004</v>
      </c>
      <c r="D32" s="31">
        <v>800</v>
      </c>
      <c r="E32" s="32">
        <v>855</v>
      </c>
      <c r="F32" s="31">
        <v>20</v>
      </c>
      <c r="G32" s="32">
        <v>18</v>
      </c>
      <c r="H32" s="31">
        <v>4.8</v>
      </c>
      <c r="I32" s="32">
        <v>5</v>
      </c>
      <c r="J32" s="21"/>
      <c r="K32" s="22"/>
    </row>
    <row r="33" spans="1:20" ht="21.95" customHeight="1" x14ac:dyDescent="0.25">
      <c r="A33" s="6" t="s">
        <v>36</v>
      </c>
      <c r="B33" s="34">
        <v>0.74</v>
      </c>
      <c r="C33" s="35">
        <v>0.52</v>
      </c>
      <c r="D33" s="31">
        <v>800</v>
      </c>
      <c r="E33" s="32">
        <v>862</v>
      </c>
      <c r="F33" s="31">
        <v>20</v>
      </c>
      <c r="G33" s="32">
        <v>14</v>
      </c>
      <c r="H33" s="31">
        <v>4.8</v>
      </c>
      <c r="I33" s="32">
        <v>5</v>
      </c>
      <c r="J33" s="42">
        <v>25195721</v>
      </c>
      <c r="K33" s="39">
        <v>36051550</v>
      </c>
    </row>
    <row r="34" spans="1:20" ht="21.95" customHeight="1" x14ac:dyDescent="0.25">
      <c r="A34" s="6" t="s">
        <v>37</v>
      </c>
      <c r="B34" s="34">
        <v>0.74</v>
      </c>
      <c r="C34" s="35">
        <v>0.16</v>
      </c>
      <c r="D34" s="31">
        <v>800</v>
      </c>
      <c r="E34" s="32">
        <v>850</v>
      </c>
      <c r="F34" s="31">
        <v>20</v>
      </c>
      <c r="G34" s="32">
        <v>20</v>
      </c>
      <c r="H34" s="31">
        <v>4.8</v>
      </c>
      <c r="I34" s="32">
        <v>4.9000000000000004</v>
      </c>
      <c r="J34" s="42">
        <v>25195721</v>
      </c>
      <c r="K34" s="39">
        <v>24395920</v>
      </c>
    </row>
    <row r="35" spans="1:20" ht="21.95" customHeight="1" x14ac:dyDescent="0.25">
      <c r="A35" s="6" t="s">
        <v>38</v>
      </c>
      <c r="B35" s="34">
        <v>0.74</v>
      </c>
      <c r="C35" s="35">
        <v>0.76</v>
      </c>
      <c r="D35" s="31">
        <v>800</v>
      </c>
      <c r="E35" s="32">
        <v>854</v>
      </c>
      <c r="F35" s="31">
        <v>20</v>
      </c>
      <c r="G35" s="32">
        <v>24</v>
      </c>
      <c r="H35" s="31">
        <v>4.8</v>
      </c>
      <c r="I35" s="32">
        <v>5</v>
      </c>
      <c r="J35" s="42">
        <v>21519182</v>
      </c>
      <c r="K35" s="39">
        <v>30816073</v>
      </c>
    </row>
    <row r="36" spans="1:20" ht="21.95" customHeight="1" x14ac:dyDescent="0.25">
      <c r="A36" s="6" t="s">
        <v>39</v>
      </c>
      <c r="B36" s="34">
        <v>0.74</v>
      </c>
      <c r="C36" s="35"/>
      <c r="D36" s="31">
        <v>800</v>
      </c>
      <c r="E36" s="32"/>
      <c r="F36" s="31">
        <v>20</v>
      </c>
      <c r="G36" s="32"/>
      <c r="H36" s="31">
        <v>4.8</v>
      </c>
      <c r="I36" s="32"/>
      <c r="J36" s="42">
        <v>24676436</v>
      </c>
      <c r="K36" s="39">
        <v>41999863</v>
      </c>
    </row>
    <row r="37" spans="1:20" ht="21.95" customHeight="1" x14ac:dyDescent="0.25">
      <c r="A37" s="6" t="s">
        <v>40</v>
      </c>
      <c r="B37" s="34">
        <v>0.74</v>
      </c>
      <c r="C37" s="35"/>
      <c r="D37" s="31">
        <v>800</v>
      </c>
      <c r="E37" s="32"/>
      <c r="F37" s="31">
        <v>20</v>
      </c>
      <c r="G37" s="32"/>
      <c r="H37" s="31">
        <v>4.8</v>
      </c>
      <c r="I37" s="32"/>
      <c r="J37" s="40"/>
      <c r="K37" s="39"/>
    </row>
    <row r="38" spans="1:20" ht="21.95" customHeight="1" x14ac:dyDescent="0.25">
      <c r="A38" s="6" t="s">
        <v>41</v>
      </c>
      <c r="B38" s="34">
        <v>0.74</v>
      </c>
      <c r="C38" s="35"/>
      <c r="D38" s="31">
        <v>800</v>
      </c>
      <c r="E38" s="32"/>
      <c r="F38" s="31">
        <v>20</v>
      </c>
      <c r="G38" s="32"/>
      <c r="H38" s="31">
        <v>4.8</v>
      </c>
      <c r="I38" s="32"/>
      <c r="J38" s="40"/>
      <c r="K38" s="39"/>
    </row>
    <row r="39" spans="1:20" ht="21.95" customHeight="1" x14ac:dyDescent="0.25">
      <c r="A39" s="6" t="s">
        <v>42</v>
      </c>
      <c r="B39" s="34">
        <v>0.74</v>
      </c>
      <c r="C39" s="35"/>
      <c r="D39" s="31">
        <v>800</v>
      </c>
      <c r="E39" s="32"/>
      <c r="F39" s="31">
        <v>20</v>
      </c>
      <c r="G39" s="32"/>
      <c r="H39" s="31">
        <v>4.8</v>
      </c>
      <c r="I39" s="32"/>
      <c r="J39" s="40"/>
      <c r="K39" s="39"/>
    </row>
    <row r="40" spans="1:20" ht="21.95" customHeight="1" x14ac:dyDescent="0.25">
      <c r="A40" s="6" t="s">
        <v>43</v>
      </c>
      <c r="B40" s="34">
        <v>0.74</v>
      </c>
      <c r="C40" s="35"/>
      <c r="D40" s="31">
        <v>800</v>
      </c>
      <c r="E40" s="32"/>
      <c r="F40" s="31">
        <v>20</v>
      </c>
      <c r="G40" s="32"/>
      <c r="H40" s="31">
        <v>4.8</v>
      </c>
      <c r="I40" s="32"/>
      <c r="J40" s="40"/>
      <c r="K40" s="39"/>
    </row>
    <row r="41" spans="1:20" ht="21.95" customHeight="1" x14ac:dyDescent="0.25">
      <c r="A41" s="7" t="s">
        <v>44</v>
      </c>
      <c r="B41" s="34">
        <v>0.74</v>
      </c>
      <c r="C41" s="36"/>
      <c r="D41" s="31">
        <v>800</v>
      </c>
      <c r="E41" s="33"/>
      <c r="F41" s="31">
        <v>20</v>
      </c>
      <c r="G41" s="32"/>
      <c r="H41" s="31">
        <v>4.8</v>
      </c>
      <c r="I41" s="32"/>
      <c r="J41" s="40"/>
      <c r="K41" s="39"/>
    </row>
    <row r="42" spans="1:20" ht="21.95" customHeight="1" x14ac:dyDescent="0.25">
      <c r="A42" s="8" t="s">
        <v>45</v>
      </c>
      <c r="B42" s="10">
        <f>AVERAGE(B30:B35)</f>
        <v>0.74</v>
      </c>
      <c r="C42" s="10">
        <f>AVERAGE(C31:C41)</f>
        <v>0.53400000000000003</v>
      </c>
      <c r="D42" s="38">
        <f>AVERAGE(D30:D35)</f>
        <v>800</v>
      </c>
      <c r="E42" s="38">
        <f>AVERAGE(E30:E41)</f>
        <v>850.2</v>
      </c>
      <c r="F42" s="38">
        <f>AVERAGE(F30:F41)</f>
        <v>20</v>
      </c>
      <c r="G42" s="38">
        <f>AVERAGE(G30:G41)</f>
        <v>19.8</v>
      </c>
      <c r="H42" s="38">
        <f>AVERAGE(H30:H41)</f>
        <v>4.7999999999999989</v>
      </c>
      <c r="I42" s="38">
        <f>AVERAGE(I30:I41)</f>
        <v>4.9799999999999995</v>
      </c>
      <c r="J42" s="37">
        <f>SUM(J30:J41)</f>
        <v>96587060</v>
      </c>
      <c r="K42" s="43">
        <f t="shared" ref="K42" si="0">SUM(K30:K41)</f>
        <v>133263406</v>
      </c>
    </row>
    <row r="43" spans="1:20" ht="21.95" customHeight="1" x14ac:dyDescent="0.25">
      <c r="A43" s="8" t="s">
        <v>46</v>
      </c>
      <c r="B43" s="9"/>
      <c r="C43" s="11">
        <f>C42/B42</f>
        <v>0.72162162162162169</v>
      </c>
      <c r="D43" s="11"/>
      <c r="E43" s="11">
        <f>E42/D42</f>
        <v>1.0627500000000001</v>
      </c>
      <c r="F43" s="11"/>
      <c r="G43" s="11">
        <f>G42/F42</f>
        <v>0.99</v>
      </c>
      <c r="H43" s="11"/>
      <c r="I43" s="11">
        <f>I42/H42</f>
        <v>1.0375000000000001</v>
      </c>
      <c r="J43" s="11"/>
      <c r="K43" s="44">
        <f t="shared" ref="K43" si="1">K42/J42</f>
        <v>1.3797231844514162</v>
      </c>
    </row>
    <row r="44" spans="1:20" ht="21.95" customHeight="1" x14ac:dyDescent="0.25">
      <c r="A44" s="12" t="s">
        <v>47</v>
      </c>
      <c r="B44" s="13"/>
      <c r="C44" s="13">
        <v>0.95</v>
      </c>
      <c r="D44" s="13"/>
      <c r="E44" s="13">
        <v>0.95</v>
      </c>
      <c r="F44" s="13"/>
      <c r="G44" s="13">
        <v>0.95</v>
      </c>
      <c r="H44" s="13"/>
      <c r="I44" s="13">
        <v>0.95</v>
      </c>
      <c r="J44" s="13"/>
      <c r="K44" s="45">
        <v>0.95</v>
      </c>
    </row>
    <row r="45" spans="1:20" ht="21.95" customHeight="1" x14ac:dyDescent="0.25">
      <c r="A45" s="12" t="s">
        <v>46</v>
      </c>
      <c r="B45" s="12"/>
      <c r="C45" s="13">
        <f>C43</f>
        <v>0.72162162162162169</v>
      </c>
      <c r="D45" s="13"/>
      <c r="E45" s="13">
        <f>E43</f>
        <v>1.0627500000000001</v>
      </c>
      <c r="F45" s="13"/>
      <c r="G45" s="13">
        <f>G43</f>
        <v>0.99</v>
      </c>
      <c r="H45" s="13"/>
      <c r="I45" s="13">
        <f>I43</f>
        <v>1.0375000000000001</v>
      </c>
      <c r="J45" s="13"/>
      <c r="K45" s="45">
        <f t="shared" ref="K45" si="2">K43</f>
        <v>1.3797231844514162</v>
      </c>
    </row>
    <row r="46" spans="1:20" s="2" customFormat="1" ht="20.100000000000001" customHeight="1" x14ac:dyDescent="0.25">
      <c r="A46" s="96" t="s">
        <v>48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14"/>
      <c r="M46" s="14"/>
      <c r="N46" s="14"/>
      <c r="O46" s="14"/>
      <c r="P46" s="14"/>
      <c r="Q46" s="14"/>
      <c r="R46" s="14"/>
      <c r="S46" s="14"/>
      <c r="T46" s="14"/>
    </row>
    <row r="47" spans="1:20" s="23" customFormat="1" ht="42.75" customHeight="1" x14ac:dyDescent="0.25">
      <c r="A47" s="98" t="s">
        <v>49</v>
      </c>
      <c r="B47" s="92"/>
      <c r="C47" s="92"/>
      <c r="D47" s="93"/>
      <c r="E47" s="99" t="s">
        <v>50</v>
      </c>
      <c r="F47" s="100"/>
      <c r="G47" s="100"/>
      <c r="H47" s="101"/>
      <c r="I47" s="29"/>
      <c r="J47" s="92"/>
      <c r="K47" s="93"/>
      <c r="L47" s="14"/>
      <c r="M47" s="14"/>
      <c r="N47" s="14"/>
      <c r="O47" s="14"/>
      <c r="P47" s="14"/>
      <c r="Q47" s="14"/>
      <c r="R47" s="14"/>
      <c r="S47" s="14"/>
      <c r="T47" s="14"/>
    </row>
    <row r="48" spans="1:20" s="2" customFormat="1" ht="63" customHeight="1" x14ac:dyDescent="0.25">
      <c r="A48" s="102"/>
      <c r="B48" s="103"/>
      <c r="C48" s="103"/>
      <c r="D48" s="104"/>
      <c r="E48" s="105"/>
      <c r="F48" s="106"/>
      <c r="G48" s="106"/>
      <c r="H48" s="107"/>
      <c r="I48" s="30"/>
      <c r="J48" s="94"/>
      <c r="K48" s="95"/>
      <c r="L48" s="14"/>
      <c r="M48" s="14"/>
      <c r="N48" s="14"/>
      <c r="O48" s="14"/>
      <c r="P48" s="14"/>
      <c r="Q48" s="14"/>
      <c r="R48" s="14"/>
      <c r="S48" s="14"/>
      <c r="T48" s="14"/>
    </row>
    <row r="49" spans="1:11" ht="60.6" customHeight="1" x14ac:dyDescent="0.25">
      <c r="A49" s="102"/>
      <c r="B49" s="103"/>
      <c r="C49" s="103"/>
      <c r="D49" s="104"/>
      <c r="E49" s="105"/>
      <c r="F49" s="106"/>
      <c r="G49" s="106"/>
      <c r="H49" s="107"/>
      <c r="I49" s="30"/>
      <c r="J49" s="94"/>
      <c r="K49" s="95"/>
    </row>
    <row r="50" spans="1:11" ht="60.6" customHeight="1" x14ac:dyDescent="0.25"/>
  </sheetData>
  <mergeCells count="52">
    <mergeCell ref="J47:K47"/>
    <mergeCell ref="J48:K48"/>
    <mergeCell ref="J49:K49"/>
    <mergeCell ref="A46:K46"/>
    <mergeCell ref="A47:D47"/>
    <mergeCell ref="E47:H47"/>
    <mergeCell ref="A48:D48"/>
    <mergeCell ref="A49:D49"/>
    <mergeCell ref="E48:H48"/>
    <mergeCell ref="E49:H49"/>
    <mergeCell ref="J11:K11"/>
    <mergeCell ref="J12:K12"/>
    <mergeCell ref="J7:K7"/>
    <mergeCell ref="J9:K9"/>
    <mergeCell ref="J10:K10"/>
    <mergeCell ref="J26:K26"/>
    <mergeCell ref="A27:K27"/>
    <mergeCell ref="A15:H26"/>
    <mergeCell ref="J19:K19"/>
    <mergeCell ref="J20:K20"/>
    <mergeCell ref="J21:K21"/>
    <mergeCell ref="J22:K22"/>
    <mergeCell ref="J23:K23"/>
    <mergeCell ref="J24:K24"/>
    <mergeCell ref="J25:K25"/>
    <mergeCell ref="A14:K14"/>
    <mergeCell ref="J15:K15"/>
    <mergeCell ref="J16:K16"/>
    <mergeCell ref="J17:K17"/>
    <mergeCell ref="J18:K18"/>
    <mergeCell ref="D9:H9"/>
    <mergeCell ref="D10:H10"/>
    <mergeCell ref="A11:C11"/>
    <mergeCell ref="A12:C12"/>
    <mergeCell ref="D12:H12"/>
    <mergeCell ref="D11:H11"/>
    <mergeCell ref="J28:K28"/>
    <mergeCell ref="A28:H28"/>
    <mergeCell ref="M1:N2"/>
    <mergeCell ref="A5:C5"/>
    <mergeCell ref="A6:K6"/>
    <mergeCell ref="A7:C7"/>
    <mergeCell ref="D1:J1"/>
    <mergeCell ref="A9:C9"/>
    <mergeCell ref="A10:C10"/>
    <mergeCell ref="A8:C8"/>
    <mergeCell ref="D8:K8"/>
    <mergeCell ref="A1:C3"/>
    <mergeCell ref="D2:J3"/>
    <mergeCell ref="J5:K5"/>
    <mergeCell ref="D7:H7"/>
    <mergeCell ref="D5:H5"/>
  </mergeCells>
  <hyperlinks>
    <hyperlink ref="M1:N2" location="Tablero!A1" display="Volver al Tablero Principal" xr:uid="{00000000-0004-0000-0000-000000000000}"/>
  </hyperlinks>
  <printOptions horizontalCentered="1"/>
  <pageMargins left="0.51181102362204722" right="0.59055118110236227" top="0.78740157480314965" bottom="1.1811023622047245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SUBARU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Tovar Uribe</dc:creator>
  <cp:keywords/>
  <dc:description/>
  <cp:lastModifiedBy>Lizeth Paola Zorro</cp:lastModifiedBy>
  <cp:revision/>
  <dcterms:created xsi:type="dcterms:W3CDTF">2024-04-26T18:04:02Z</dcterms:created>
  <dcterms:modified xsi:type="dcterms:W3CDTF">2024-08-12T14:12:32Z</dcterms:modified>
  <cp:category/>
  <cp:contentStatus/>
</cp:coreProperties>
</file>