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5"/>
  <workbookPr filterPrivacy="1" hidePivotFieldList="1"/>
  <xr:revisionPtr revIDLastSave="0" documentId="8_{580DEBF9-AF90-43CB-8A9D-802011FEFD41}" xr6:coauthVersionLast="47" xr6:coauthVersionMax="47" xr10:uidLastSave="{00000000-0000-0000-0000-000000000000}"/>
  <bookViews>
    <workbookView xWindow="0" yWindow="0" windowWidth="20490" windowHeight="7530" firstSheet="1" activeTab="1" xr2:uid="{00000000-000D-0000-FFFF-FFFF00000000}"/>
  </bookViews>
  <sheets>
    <sheet name="TABLA DE DATOS" sheetId="4" r:id="rId1"/>
    <sheet name="GRAFICAS" sheetId="8" r:id="rId2"/>
    <sheet name="Datos de gráf. dinám. (ocultos)" sheetId="2" state="hidden" r:id="rId3"/>
  </sheets>
  <definedNames>
    <definedName name="Duración">Hitos[Proxima calibración]</definedName>
    <definedName name="Fecha_de_finalización">'TABLA DE DATOS'!#REF!</definedName>
    <definedName name="Fecha_de_inicio">'TABLA DE DATOS'!#REF!</definedName>
    <definedName name="Hito">Hitos[EQUIPO]</definedName>
    <definedName name="IncrementoDeDesplazamiento">#REF!</definedName>
    <definedName name="InicioElDía">Hitos[Dias Restantes]</definedName>
    <definedName name="TablaFechaDeInicio">Hitos[Fecha de inicio]</definedName>
    <definedName name="_xlnm.Print_Titles" localSheetId="0">'TABLA DE DATOS'!$5:$6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8" i="4" l="1"/>
  <c r="E18" i="4"/>
  <c r="D17" i="4"/>
  <c r="E17" i="4"/>
  <c r="D16" i="4"/>
  <c r="E16" i="4"/>
  <c r="F18" i="4" l="1"/>
  <c r="F17" i="4"/>
  <c r="F16" i="4"/>
  <c r="B15" i="4" l="1"/>
  <c r="B6" i="4"/>
  <c r="E6" i="4" s="1"/>
  <c r="B14" i="4"/>
  <c r="E14" i="4" s="1"/>
  <c r="B13" i="4"/>
  <c r="E13" i="4" s="1"/>
  <c r="B12" i="4"/>
  <c r="E12" i="4" s="1"/>
  <c r="B10" i="4"/>
  <c r="E10" i="4" s="1"/>
  <c r="B11" i="4"/>
  <c r="E11" i="4" s="1"/>
  <c r="B9" i="4"/>
  <c r="D9" i="4" s="1"/>
  <c r="B8" i="4"/>
  <c r="E8" i="4" s="1"/>
  <c r="B7" i="4"/>
  <c r="E7" i="4" s="1"/>
  <c r="E15" i="4" l="1"/>
  <c r="D15" i="4"/>
  <c r="D7" i="4"/>
  <c r="F7" i="4" s="1"/>
  <c r="D6" i="4"/>
  <c r="F6" i="4" s="1"/>
  <c r="D11" i="4"/>
  <c r="F11" i="4" s="1"/>
  <c r="D12" i="4"/>
  <c r="D14" i="4"/>
  <c r="F14" i="4" s="1"/>
  <c r="D10" i="4"/>
  <c r="F10" i="4" s="1"/>
  <c r="E9" i="4"/>
  <c r="F9" i="4" s="1"/>
  <c r="F12" i="4"/>
  <c r="D13" i="4"/>
  <c r="F13" i="4" s="1"/>
  <c r="D8" i="4"/>
  <c r="F8" i="4" s="1"/>
  <c r="B6" i="2"/>
  <c r="F15" i="4" l="1"/>
  <c r="B10" i="2"/>
  <c r="B9" i="2"/>
  <c r="B8" i="2"/>
  <c r="B7" i="2" l="1"/>
  <c r="C6" i="2" l="1"/>
  <c r="D10" i="2"/>
  <c r="C7" i="2" l="1"/>
  <c r="C8" i="2"/>
  <c r="C9" i="2"/>
  <c r="C10" i="2"/>
  <c r="D6" i="2"/>
  <c r="D9" i="2"/>
  <c r="D8" i="2"/>
  <c r="D7" i="2"/>
  <c r="E10" i="2"/>
  <c r="E6" i="2" l="1"/>
  <c r="E9" i="2"/>
  <c r="E8" i="2"/>
  <c r="E7" i="2"/>
</calcChain>
</file>

<file path=xl/sharedStrings.xml><?xml version="1.0" encoding="utf-8"?>
<sst xmlns="http://schemas.openxmlformats.org/spreadsheetml/2006/main" count="43" uniqueCount="43">
  <si>
    <t>GESTIÓN POSVENTA</t>
  </si>
  <si>
    <t>Código: GP-FOR-55</t>
  </si>
  <si>
    <t>CONTROL CALENDARIO METROLOGICO</t>
  </si>
  <si>
    <t>Versión: 01</t>
  </si>
  <si>
    <t>Fecha: 23/01/2026</t>
  </si>
  <si>
    <t>Escriba la fecha de calibración.</t>
  </si>
  <si>
    <t>Escriba la fecha de la proxima calibración, con diferencia de un mes</t>
  </si>
  <si>
    <t>Escriba el nombre del equipo.</t>
  </si>
  <si>
    <t>DIAS RESTANTES</t>
  </si>
  <si>
    <t>PORCENTAJE DE USO DE LA HERRAMIENTA</t>
  </si>
  <si>
    <t>Fecha de inicio</t>
  </si>
  <si>
    <t>fecha proxima</t>
  </si>
  <si>
    <t>EQUIPO</t>
  </si>
  <si>
    <t>DIAS CON CALIBRACIÓN</t>
  </si>
  <si>
    <t>Dias Restantes</t>
  </si>
  <si>
    <t>Proxima calibración</t>
  </si>
  <si>
    <t>TORQUE 1/2 6014C</t>
  </si>
  <si>
    <t>TORQUE 1/4 2S254</t>
  </si>
  <si>
    <t>TORQUE 3/8 64733655</t>
  </si>
  <si>
    <t>VAS 1783</t>
  </si>
  <si>
    <t>VAS 6096</t>
  </si>
  <si>
    <t>VAG 1274B</t>
  </si>
  <si>
    <t>VAG 1763</t>
  </si>
  <si>
    <t>VAG 6550</t>
  </si>
  <si>
    <t>VAS 6551A</t>
  </si>
  <si>
    <t>CALIBRADOR DE NEUMATICOS</t>
  </si>
  <si>
    <t>VAG1402</t>
  </si>
  <si>
    <t>VAG1702</t>
  </si>
  <si>
    <t>VAG1397A</t>
  </si>
  <si>
    <t>SEGUIMIENTO EQUIPOS METROLOGICOS</t>
  </si>
  <si>
    <t>El título de esta hoja de cálculo se encuentra en la celda B1.</t>
  </si>
  <si>
    <t>Datos de gráfico dinámicos</t>
  </si>
  <si>
    <t>El encabezado del incremento de desplazamiento horizontal se encuentra en la celda B2.
Para incrementar los datos de forma manual, escriba un nuevo valor en la celda B3.
La página de desplazamiento se actualiza automáticamente cuando la barra de desplazamiento avanza o retrocede una página en la hoja de cálculo Diagrama de Gantt.</t>
  </si>
  <si>
    <t>incremento de desplazamiento horizontal</t>
  </si>
  <si>
    <t>El valor de desplazamiento del diagrama de Gantt que se actualiza automáticamente se encuentra en la celda B3.</t>
  </si>
  <si>
    <t>El título de la tabla se encuentra en la celda B4.</t>
  </si>
  <si>
    <t>Tabla de datos dinámicos</t>
  </si>
  <si>
    <t>Los encabezados de la tabla se encuentran en las celdas de B5 a E5. 
Hay una nota en la celda F5.
En esta tabla, se representarán hasta 5 hitos a la vez. 
No modifique ni elimine esta hoja de cálculo ni sus contenidos.</t>
  </si>
  <si>
    <t>hito</t>
  </si>
  <si>
    <t>fecha</t>
  </si>
  <si>
    <t>Inicio el día</t>
  </si>
  <si>
    <t>duración</t>
  </si>
  <si>
    <t>&lt;-- Se representarán hasta 5 hitos a la vez.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</si>
</sst>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1" formatCode="_(* #,##0_);_(* \(#,##0\);_(* &quot;-&quot;_);_(@_)"/>
    <numFmt numFmtId="164" formatCode="_-* #,##0\ &quot;€&quot;_-;\-* #,##0\ &quot;€&quot;_-;_-* &quot;-&quot;\ &quot;€&quot;_-;_-@_-"/>
    <numFmt numFmtId="165" formatCode="_-* #,##0.00\ &quot;€&quot;_-;\-* #,##0.00\ &quot;€&quot;_-;_-* &quot;-&quot;??\ &quot;€&quot;_-;_-@_-"/>
    <numFmt numFmtId="166" formatCode="#,##0_ ;\-#,##0\ "/>
  </numFmts>
  <fonts count="23">
    <font>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b/>
      <sz val="16"/>
      <color theme="4" tint="-0.24994659260841701"/>
      <name val="Calibri"/>
      <family val="2"/>
      <scheme val="minor"/>
    </font>
    <font>
      <b/>
      <sz val="12"/>
      <color theme="4" tint="-0.24994659260841701"/>
      <name val="Calibri"/>
      <family val="2"/>
      <scheme val="minor"/>
    </font>
    <font>
      <b/>
      <sz val="11"/>
      <color theme="4" tint="-0.499984740745262"/>
      <name val="Calibri"/>
      <family val="2"/>
      <scheme val="minor"/>
    </font>
    <font>
      <i/>
      <sz val="11"/>
      <color theme="4" tint="-0.24994659260841701"/>
      <name val="Calibri"/>
      <family val="2"/>
      <scheme val="minor"/>
    </font>
    <font>
      <sz val="18"/>
      <color theme="3"/>
      <name val="Calibri"/>
      <family val="2"/>
      <scheme val="maj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sz val="11"/>
      <color rgb="FFFF0000"/>
      <name val="Calibri"/>
      <family val="2"/>
      <scheme val="minor"/>
    </font>
    <font>
      <b/>
      <sz val="11"/>
      <color theme="1"/>
      <name val="Calibri"/>
      <family val="2"/>
      <scheme val="minor"/>
    </font>
    <font>
      <b/>
      <sz val="36"/>
      <color theme="1"/>
      <name val="Calibri"/>
      <family val="2"/>
      <scheme val="minor"/>
    </font>
    <font>
      <sz val="10"/>
      <name val="Century Gothic"/>
      <family val="2"/>
    </font>
    <font>
      <b/>
      <sz val="12"/>
      <name val="Century Gothic"/>
      <family val="2"/>
    </font>
    <font>
      <b/>
      <sz val="11"/>
      <name val="Century Gothic"/>
      <family val="2"/>
    </font>
    <font>
      <b/>
      <sz val="16"/>
      <name val="Century Gothic"/>
      <family val="2"/>
    </font>
  </fonts>
  <fills count="37">
    <fill>
      <patternFill patternType="none"/>
    </fill>
    <fill>
      <patternFill patternType="gray125"/>
    </fill>
    <fill>
      <patternFill patternType="solid">
        <fgColor theme="8" tint="0.79998168889431442"/>
        <bgColor indexed="65"/>
      </patternFill>
    </fill>
    <fill>
      <patternFill patternType="solid">
        <fgColor theme="4" tint="-0.499984740745262"/>
        <bgColor indexed="64"/>
      </patternFill>
    </fill>
    <fill>
      <patternFill patternType="solid">
        <fgColor theme="4" tint="0.79998168889431442"/>
        <bgColor indexed="64"/>
      </patternFill>
    </fill>
    <fill>
      <patternFill patternType="solid">
        <fgColor theme="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3" tint="0.59999389629810485"/>
        <bgColor indexed="64"/>
      </patternFill>
    </fill>
  </fills>
  <borders count="26">
    <border>
      <left/>
      <right/>
      <top/>
      <bottom/>
      <diagonal/>
    </border>
    <border>
      <left/>
      <right/>
      <top/>
      <bottom style="thick">
        <color theme="5" tint="-0.24994659260841701"/>
      </bottom>
      <diagonal/>
    </border>
    <border>
      <left style="medium">
        <color theme="5" tint="-0.249977111117893"/>
      </left>
      <right/>
      <top style="medium">
        <color theme="5" tint="-0.249977111117893"/>
      </top>
      <bottom/>
      <diagonal/>
    </border>
    <border>
      <left/>
      <right/>
      <top style="medium">
        <color theme="5" tint="-0.249977111117893"/>
      </top>
      <bottom/>
      <diagonal/>
    </border>
    <border>
      <left/>
      <right style="medium">
        <color theme="5" tint="-0.249977111117893"/>
      </right>
      <top style="medium">
        <color theme="5" tint="-0.249977111117893"/>
      </top>
      <bottom/>
      <diagonal/>
    </border>
    <border>
      <left style="medium">
        <color theme="5" tint="-0.249977111117893"/>
      </left>
      <right/>
      <top/>
      <bottom/>
      <diagonal/>
    </border>
    <border>
      <left/>
      <right style="medium">
        <color theme="5" tint="-0.249977111117893"/>
      </right>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8">
    <xf numFmtId="0" fontId="0" fillId="0" borderId="0"/>
    <xf numFmtId="0" fontId="4" fillId="0" borderId="0" applyNumberFormat="0" applyFill="0" applyProtection="0">
      <alignment vertical="center"/>
    </xf>
    <xf numFmtId="0" fontId="5" fillId="0" borderId="0" applyNumberFormat="0" applyFill="0" applyProtection="0">
      <alignment horizontal="right" vertical="center" indent="1"/>
    </xf>
    <xf numFmtId="0" fontId="2" fillId="3" borderId="0" applyNumberFormat="0" applyProtection="0">
      <alignment horizontal="center" vertical="center"/>
    </xf>
    <xf numFmtId="14" fontId="1" fillId="0" borderId="0">
      <alignment horizontal="center" vertical="center"/>
    </xf>
    <xf numFmtId="0" fontId="6" fillId="0" borderId="0" applyNumberFormat="0" applyFill="0" applyProtection="0">
      <alignment horizontal="left" vertical="center"/>
    </xf>
    <xf numFmtId="166" fontId="1" fillId="0" borderId="0" applyFont="0" applyFill="0" applyBorder="0" applyProtection="0">
      <alignment horizontal="center"/>
    </xf>
    <xf numFmtId="0" fontId="1" fillId="2" borderId="1" applyNumberFormat="0" applyAlignment="0" applyProtection="0"/>
    <xf numFmtId="0" fontId="7" fillId="0" borderId="0" applyNumberFormat="0" applyFill="0" applyProtection="0">
      <alignment wrapText="1"/>
    </xf>
    <xf numFmtId="41" fontId="1" fillId="0" borderId="0" applyFont="0" applyFill="0" applyBorder="0" applyAlignment="0" applyProtection="0"/>
    <xf numFmtId="165" fontId="1" fillId="0" borderId="0" applyFont="0" applyFill="0" applyBorder="0" applyAlignment="0" applyProtection="0"/>
    <xf numFmtId="164" fontId="1" fillId="0" borderId="0" applyFont="0" applyFill="0" applyBorder="0" applyAlignment="0" applyProtection="0"/>
    <xf numFmtId="9" fontId="1" fillId="0" borderId="0" applyFont="0" applyFill="0" applyBorder="0" applyAlignment="0" applyProtection="0"/>
    <xf numFmtId="0" fontId="8" fillId="0" borderId="0" applyNumberFormat="0" applyFill="0" applyBorder="0" applyAlignment="0" applyProtection="0"/>
    <xf numFmtId="0" fontId="9" fillId="6" borderId="0" applyNumberFormat="0" applyBorder="0" applyAlignment="0" applyProtection="0"/>
    <xf numFmtId="0" fontId="10" fillId="7" borderId="0" applyNumberFormat="0" applyBorder="0" applyAlignment="0" applyProtection="0"/>
    <xf numFmtId="0" fontId="11" fillId="8" borderId="0" applyNumberFormat="0" applyBorder="0" applyAlignment="0" applyProtection="0"/>
    <xf numFmtId="0" fontId="12" fillId="9" borderId="7" applyNumberFormat="0" applyAlignment="0" applyProtection="0"/>
    <xf numFmtId="0" fontId="13" fillId="10" borderId="8" applyNumberFormat="0" applyAlignment="0" applyProtection="0"/>
    <xf numFmtId="0" fontId="14" fillId="10" borderId="7" applyNumberFormat="0" applyAlignment="0" applyProtection="0"/>
    <xf numFmtId="0" fontId="15" fillId="0" borderId="9" applyNumberFormat="0" applyFill="0" applyAlignment="0" applyProtection="0"/>
    <xf numFmtId="0" fontId="2" fillId="11" borderId="10" applyNumberFormat="0" applyAlignment="0" applyProtection="0"/>
    <xf numFmtId="0" fontId="16" fillId="0" borderId="0" applyNumberFormat="0" applyFill="0" applyBorder="0" applyAlignment="0" applyProtection="0"/>
    <xf numFmtId="0" fontId="1" fillId="12" borderId="11" applyNumberFormat="0" applyFont="0" applyAlignment="0" applyProtection="0"/>
    <xf numFmtId="0" fontId="17" fillId="0" borderId="12" applyNumberFormat="0" applyFill="0" applyAlignment="0" applyProtection="0"/>
    <xf numFmtId="0" fontId="3"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3"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3"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3"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3"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3"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cellStyleXfs>
  <cellXfs count="36">
    <xf numFmtId="0" fontId="0" fillId="0" borderId="0" xfId="0"/>
    <xf numFmtId="0" fontId="4" fillId="0" borderId="0" xfId="1">
      <alignment vertical="center"/>
    </xf>
    <xf numFmtId="0" fontId="2" fillId="3" borderId="0" xfId="3">
      <alignment horizontal="center" vertical="center"/>
    </xf>
    <xf numFmtId="14" fontId="0" fillId="0" borderId="0" xfId="0" applyNumberFormat="1"/>
    <xf numFmtId="0" fontId="0" fillId="0" borderId="2" xfId="0" applyBorder="1"/>
    <xf numFmtId="14" fontId="0" fillId="0" borderId="3" xfId="0" applyNumberFormat="1" applyBorder="1"/>
    <xf numFmtId="0" fontId="0" fillId="0" borderId="3" xfId="0" applyBorder="1"/>
    <xf numFmtId="0" fontId="0" fillId="0" borderId="4" xfId="0" applyBorder="1"/>
    <xf numFmtId="0" fontId="0" fillId="0" borderId="5" xfId="0" applyBorder="1"/>
    <xf numFmtId="0" fontId="0" fillId="0" borderId="6" xfId="0" applyBorder="1"/>
    <xf numFmtId="0" fontId="3" fillId="0" borderId="0" xfId="0" applyFont="1"/>
    <xf numFmtId="0" fontId="7" fillId="0" borderId="0" xfId="8">
      <alignment wrapText="1"/>
    </xf>
    <xf numFmtId="166" fontId="0" fillId="4" borderId="0" xfId="6" applyFont="1" applyFill="1" applyBorder="1">
      <alignment horizontal="center"/>
    </xf>
    <xf numFmtId="0" fontId="7" fillId="5" borderId="0" xfId="8" applyFill="1">
      <alignment wrapText="1"/>
    </xf>
    <xf numFmtId="14" fontId="1" fillId="0" borderId="0" xfId="4">
      <alignment horizontal="center" vertical="center"/>
    </xf>
    <xf numFmtId="2" fontId="0" fillId="0" borderId="0" xfId="0" applyNumberFormat="1"/>
    <xf numFmtId="9" fontId="0" fillId="0" borderId="0" xfId="12" applyFont="1"/>
    <xf numFmtId="0" fontId="0" fillId="0" borderId="0" xfId="12" applyNumberFormat="1" applyFont="1"/>
    <xf numFmtId="9" fontId="0" fillId="4" borderId="0" xfId="12" applyFont="1" applyFill="1" applyBorder="1" applyAlignment="1">
      <alignment horizontal="center"/>
    </xf>
    <xf numFmtId="0" fontId="0" fillId="36" borderId="0" xfId="0" applyFill="1"/>
    <xf numFmtId="166" fontId="0" fillId="4" borderId="0" xfId="6" applyFont="1" applyFill="1">
      <alignment horizontal="center"/>
    </xf>
    <xf numFmtId="14" fontId="19" fillId="0" borderId="0" xfId="0" applyNumberFormat="1" applyFont="1" applyAlignment="1">
      <alignment horizontal="center" vertical="center"/>
    </xf>
    <xf numFmtId="0" fontId="19" fillId="5" borderId="23" xfId="0" applyFont="1" applyFill="1" applyBorder="1" applyAlignment="1">
      <alignment horizontal="center" vertical="center"/>
    </xf>
    <xf numFmtId="0" fontId="19" fillId="5" borderId="24" xfId="0" applyFont="1" applyFill="1" applyBorder="1" applyAlignment="1">
      <alignment horizontal="center" vertical="center"/>
    </xf>
    <xf numFmtId="0" fontId="19" fillId="5" borderId="25" xfId="0" applyFont="1" applyFill="1" applyBorder="1" applyAlignment="1">
      <alignment horizontal="center" vertical="center"/>
    </xf>
    <xf numFmtId="0" fontId="21" fillId="5" borderId="13" xfId="0" applyFont="1" applyFill="1" applyBorder="1" applyAlignment="1">
      <alignment vertical="center"/>
    </xf>
    <xf numFmtId="0" fontId="20" fillId="5" borderId="15" xfId="0" applyFont="1" applyFill="1" applyBorder="1" applyAlignment="1">
      <alignment horizontal="center" vertical="center"/>
    </xf>
    <xf numFmtId="0" fontId="20" fillId="5" borderId="16" xfId="0" applyFont="1" applyFill="1" applyBorder="1" applyAlignment="1">
      <alignment horizontal="center" vertical="center"/>
    </xf>
    <xf numFmtId="0" fontId="20" fillId="5" borderId="17" xfId="0" applyFont="1" applyFill="1" applyBorder="1" applyAlignment="1">
      <alignment horizontal="center" vertical="center"/>
    </xf>
    <xf numFmtId="0" fontId="22" fillId="5" borderId="18" xfId="0" applyFont="1" applyFill="1" applyBorder="1" applyAlignment="1">
      <alignment horizontal="center" vertical="center"/>
    </xf>
    <xf numFmtId="0" fontId="22" fillId="5" borderId="19" xfId="0" applyFont="1" applyFill="1" applyBorder="1" applyAlignment="1">
      <alignment horizontal="center" vertical="center"/>
    </xf>
    <xf numFmtId="0" fontId="22" fillId="5" borderId="20" xfId="0" applyFont="1" applyFill="1" applyBorder="1" applyAlignment="1">
      <alignment horizontal="center" vertical="center"/>
    </xf>
    <xf numFmtId="0" fontId="22" fillId="5" borderId="21" xfId="0" applyFont="1" applyFill="1" applyBorder="1" applyAlignment="1">
      <alignment horizontal="center" vertical="center"/>
    </xf>
    <xf numFmtId="0" fontId="22" fillId="5" borderId="14" xfId="0" applyFont="1" applyFill="1" applyBorder="1" applyAlignment="1">
      <alignment horizontal="center" vertical="center"/>
    </xf>
    <xf numFmtId="0" fontId="22" fillId="5" borderId="22" xfId="0" applyFont="1" applyFill="1" applyBorder="1" applyAlignment="1">
      <alignment horizontal="center" vertical="center"/>
    </xf>
    <xf numFmtId="0" fontId="18" fillId="36" borderId="0" xfId="0" applyFont="1" applyFill="1" applyAlignment="1">
      <alignment horizontal="center" vertical="center"/>
    </xf>
  </cellXfs>
  <cellStyles count="48">
    <cellStyle name="20% - Énfasis1" xfId="26" builtinId="30" customBuiltin="1"/>
    <cellStyle name="20% - Énfasis2" xfId="30" builtinId="34" customBuiltin="1"/>
    <cellStyle name="20% - Énfasis3" xfId="34" builtinId="38" customBuiltin="1"/>
    <cellStyle name="20% - Énfasis4" xfId="38" builtinId="42" customBuiltin="1"/>
    <cellStyle name="20% - Énfasis5" xfId="7" builtinId="46" customBuiltin="1"/>
    <cellStyle name="20% - Énfasis6" xfId="45" builtinId="50" customBuiltin="1"/>
    <cellStyle name="40% - Énfasis1" xfId="27" builtinId="31" customBuiltin="1"/>
    <cellStyle name="40% - Énfasis2" xfId="31" builtinId="35" customBuiltin="1"/>
    <cellStyle name="40% - Énfasis3" xfId="35" builtinId="39" customBuiltin="1"/>
    <cellStyle name="40% - Énfasis4" xfId="39" builtinId="43" customBuiltin="1"/>
    <cellStyle name="40% - Énfasis5" xfId="42" builtinId="47" customBuiltin="1"/>
    <cellStyle name="40% - Énfasis6" xfId="46" builtinId="51" customBuiltin="1"/>
    <cellStyle name="60% - Énfasis1" xfId="28" builtinId="32" customBuiltin="1"/>
    <cellStyle name="60% - Énfasis2" xfId="32" builtinId="36" customBuiltin="1"/>
    <cellStyle name="60% - Énfasis3" xfId="36" builtinId="40" customBuiltin="1"/>
    <cellStyle name="60% - Énfasis4" xfId="40" builtinId="44" customBuiltin="1"/>
    <cellStyle name="60% - Énfasis5" xfId="43" builtinId="48" customBuiltin="1"/>
    <cellStyle name="60% - Énfasis6" xfId="47" builtinId="52" customBuiltin="1"/>
    <cellStyle name="Bueno" xfId="14" builtinId="26" customBuiltin="1"/>
    <cellStyle name="Cálculo" xfId="19" builtinId="22" customBuiltin="1"/>
    <cellStyle name="Celda de comprobación" xfId="21" builtinId="23" customBuiltin="1"/>
    <cellStyle name="Celda vinculada" xfId="20" builtinId="24" customBuiltin="1"/>
    <cellStyle name="Encabezado 1" xfId="1" builtinId="16" customBuiltin="1"/>
    <cellStyle name="Encabezado 4" xfId="5" builtinId="19" customBuiltin="1"/>
    <cellStyle name="Énfasis1" xfId="25" builtinId="29" customBuiltin="1"/>
    <cellStyle name="Énfasis2" xfId="29" builtinId="33" customBuiltin="1"/>
    <cellStyle name="Énfasis3" xfId="33" builtinId="37" customBuiltin="1"/>
    <cellStyle name="Énfasis4" xfId="37" builtinId="41" customBuiltin="1"/>
    <cellStyle name="Énfasis5" xfId="41" builtinId="45" customBuiltin="1"/>
    <cellStyle name="Énfasis6" xfId="44" builtinId="49" customBuiltin="1"/>
    <cellStyle name="Entrada" xfId="17" builtinId="20" customBuiltin="1"/>
    <cellStyle name="Fecha" xfId="4" xr:uid="{00000000-0005-0000-0000-00001F000000}"/>
    <cellStyle name="Incorrecto" xfId="15" builtinId="27" customBuiltin="1"/>
    <cellStyle name="Millares" xfId="6" builtinId="3" customBuiltin="1"/>
    <cellStyle name="Millares [0]" xfId="9" builtinId="6" customBuiltin="1"/>
    <cellStyle name="Moneda" xfId="10" builtinId="4" customBuiltin="1"/>
    <cellStyle name="Moneda [0]" xfId="11" builtinId="7" customBuiltin="1"/>
    <cellStyle name="Neutral" xfId="16" builtinId="28" customBuiltin="1"/>
    <cellStyle name="Normal" xfId="0" builtinId="0" customBuiltin="1"/>
    <cellStyle name="Notas" xfId="23" builtinId="10" customBuiltin="1"/>
    <cellStyle name="Porcentaje" xfId="12" builtinId="5" customBuiltin="1"/>
    <cellStyle name="Salida" xfId="18" builtinId="21" customBuiltin="1"/>
    <cellStyle name="Texto de advertencia" xfId="22" builtinId="11" customBuiltin="1"/>
    <cellStyle name="Texto explicativo" xfId="8" builtinId="53" customBuiltin="1"/>
    <cellStyle name="Título" xfId="13" builtinId="15" customBuiltin="1"/>
    <cellStyle name="Título 2" xfId="2" builtinId="17" customBuiltin="1"/>
    <cellStyle name="Título 3" xfId="3" builtinId="18" customBuiltin="1"/>
    <cellStyle name="Total" xfId="24" builtinId="25" customBuiltin="1"/>
  </cellStyles>
  <dxfs count="11">
    <dxf>
      <numFmt numFmtId="0" formatCode="General"/>
      <border diagonalUp="0" diagonalDown="0">
        <left/>
        <right style="medium">
          <color theme="5" tint="-0.249977111117893"/>
        </right>
        <top/>
        <bottom/>
      </border>
    </dxf>
    <dxf>
      <numFmt numFmtId="0" formatCode="General"/>
    </dxf>
    <dxf>
      <numFmt numFmtId="167" formatCode="dd/mm/yyyy"/>
    </dxf>
    <dxf>
      <numFmt numFmtId="0" formatCode="General"/>
      <border diagonalUp="0" diagonalDown="0">
        <left style="medium">
          <color theme="5" tint="-0.249977111117893"/>
        </left>
        <right/>
        <top/>
        <bottom/>
        <vertical/>
        <horizontal/>
      </border>
    </dxf>
    <dxf>
      <border outline="0">
        <bottom style="medium">
          <color theme="5" tint="-0.249977111117893"/>
        </bottom>
      </border>
    </dxf>
    <dxf>
      <numFmt numFmtId="166" formatCode="#,##0_ ;\-#,##0\ "/>
      <fill>
        <patternFill patternType="solid">
          <fgColor indexed="64"/>
          <bgColor theme="4" tint="0.79998168889431442"/>
        </patternFill>
      </fill>
    </dxf>
    <dxf>
      <numFmt numFmtId="166" formatCode="#,##0_ ;\-#,##0\ "/>
      <fill>
        <patternFill patternType="solid">
          <fgColor indexed="64"/>
          <bgColor theme="4" tint="0.79998168889431442"/>
        </patternFill>
      </fill>
    </dxf>
    <dxf>
      <numFmt numFmtId="0" formatCode="General"/>
    </dxf>
    <dxf>
      <fill>
        <patternFill patternType="solid">
          <fgColor theme="4" tint="0.79995117038483843"/>
          <bgColor theme="4" tint="0.79998168889431442"/>
        </patternFill>
      </fill>
    </dxf>
    <dxf>
      <font>
        <b/>
        <color theme="0"/>
      </font>
      <fill>
        <patternFill patternType="solid">
          <fgColor theme="4"/>
          <bgColor theme="4" tint="-0.499984740745262"/>
        </patternFill>
      </fill>
    </dxf>
    <dxf>
      <font>
        <color theme="1"/>
      </font>
      <border>
        <left style="thin">
          <color theme="4" tint="0.39994506668294322"/>
        </left>
        <right style="thin">
          <color theme="4" tint="0.39994506668294322"/>
        </right>
        <bottom style="thin">
          <color theme="4" tint="0.39994506668294322"/>
        </bottom>
        <horizontal/>
      </border>
    </dxf>
  </dxfs>
  <tableStyles count="1" defaultPivotStyle="PivotStyleLight16">
    <tableStyle name="Estilo de tabla de diagrama de Gantt" pivot="0" count="3" xr9:uid="{00000000-0011-0000-FFFF-FFFF00000000}">
      <tableStyleElement type="wholeTable" dxfId="10"/>
      <tableStyleElement type="headerRow" dxfId="9"/>
      <tableStyleElement type="firstRowStripe" dxfId="8"/>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solidFill>
                <a:latin typeface="+mn-lt"/>
                <a:ea typeface="+mn-ea"/>
                <a:cs typeface="+mn-cs"/>
              </a:defRPr>
            </a:pPr>
            <a:r>
              <a:rPr lang="es-CO" b="1">
                <a:solidFill>
                  <a:schemeClr val="tx1"/>
                </a:solidFill>
              </a:rPr>
              <a:t>FECHA DE PROXIMA</a:t>
            </a:r>
            <a:r>
              <a:rPr lang="es-CO" b="1" baseline="0">
                <a:solidFill>
                  <a:schemeClr val="tx1"/>
                </a:solidFill>
              </a:rPr>
              <a:t> CALIBRACIÓN</a:t>
            </a:r>
            <a:endParaRPr lang="es-CO" b="1">
              <a:solidFill>
                <a:schemeClr val="tx1"/>
              </a:solidFill>
            </a:endParaRP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solidFill>
              <a:latin typeface="+mn-lt"/>
              <a:ea typeface="+mn-ea"/>
              <a:cs typeface="+mn-cs"/>
            </a:defRPr>
          </a:pPr>
          <a:endParaRPr lang="es-CO"/>
        </a:p>
      </c:txPr>
    </c:title>
    <c:autoTitleDeleted val="0"/>
    <c:plotArea>
      <c:layout/>
      <c:barChart>
        <c:barDir val="col"/>
        <c:grouping val="clustered"/>
        <c:varyColors val="0"/>
        <c:ser>
          <c:idx val="1"/>
          <c:order val="0"/>
          <c:tx>
            <c:strRef>
              <c:f>'TABLA DE DATOS'!$F$5</c:f>
              <c:strCache>
                <c:ptCount val="1"/>
                <c:pt idx="0">
                  <c:v>Proxima calibración</c:v>
                </c:pt>
              </c:strCache>
            </c:strRef>
          </c:tx>
          <c:spPr>
            <a:solidFill>
              <a:schemeClr val="accent2"/>
            </a:solidFill>
            <a:ln>
              <a:noFill/>
            </a:ln>
            <a:effectLst/>
          </c:spPr>
          <c:invertIfNegative val="0"/>
          <c:dLbls>
            <c:dLbl>
              <c:idx val="0"/>
              <c:tx>
                <c:rich>
                  <a:bodyPr/>
                  <a:lstStyle/>
                  <a:p>
                    <a:fld id="{5616E8ED-000F-47EA-BF73-E996FCCA3908}" type="CELLRANGE">
                      <a:rPr lang="en-US"/>
                      <a:pPr/>
                      <a:t>[]</a:t>
                    </a:fld>
                    <a:endParaRPr/>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6415-45FC-900B-AABFCAD8307F}"/>
                </c:ext>
              </c:extLst>
            </c:dLbl>
            <c:dLbl>
              <c:idx val="1"/>
              <c:tx>
                <c:rich>
                  <a:bodyPr/>
                  <a:lstStyle/>
                  <a:p>
                    <a:fld id="{648C1522-3AD9-4253-B212-1B56E1D3BA45}" type="CELLRANGE">
                      <a:rPr lang="en-US"/>
                      <a:pPr/>
                      <a:t>[]</a:t>
                    </a:fld>
                    <a:endParaRPr/>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6415-45FC-900B-AABFCAD8307F}"/>
                </c:ext>
              </c:extLst>
            </c:dLbl>
            <c:dLbl>
              <c:idx val="2"/>
              <c:tx>
                <c:rich>
                  <a:bodyPr/>
                  <a:lstStyle/>
                  <a:p>
                    <a:fld id="{6731C170-8FF0-4A3B-8303-F5D3B124C552}" type="CELLRANGE">
                      <a:rPr lang="en-US"/>
                      <a:pPr/>
                      <a:t>[]</a:t>
                    </a:fld>
                    <a:endParaRPr/>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6415-45FC-900B-AABFCAD8307F}"/>
                </c:ext>
              </c:extLst>
            </c:dLbl>
            <c:dLbl>
              <c:idx val="3"/>
              <c:tx>
                <c:rich>
                  <a:bodyPr/>
                  <a:lstStyle/>
                  <a:p>
                    <a:fld id="{693822C2-6CF0-474E-A037-B2B3A1000D37}" type="CELLRANGE">
                      <a:rPr lang="en-US"/>
                      <a:pPr/>
                      <a:t>[]</a:t>
                    </a:fld>
                    <a:endParaRPr/>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6415-45FC-900B-AABFCAD8307F}"/>
                </c:ext>
              </c:extLst>
            </c:dLbl>
            <c:dLbl>
              <c:idx val="4"/>
              <c:tx>
                <c:rich>
                  <a:bodyPr/>
                  <a:lstStyle/>
                  <a:p>
                    <a:fld id="{12BC4D3D-C1D8-4675-9B1E-999CA98274A7}" type="CELLRANGE">
                      <a:rPr lang="en-US"/>
                      <a:pPr/>
                      <a:t>[]</a:t>
                    </a:fld>
                    <a:endParaRPr/>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6415-45FC-900B-AABFCAD8307F}"/>
                </c:ext>
              </c:extLst>
            </c:dLbl>
            <c:dLbl>
              <c:idx val="5"/>
              <c:tx>
                <c:rich>
                  <a:bodyPr/>
                  <a:lstStyle/>
                  <a:p>
                    <a:fld id="{7EADBEF7-754A-46B8-BA81-BEE4019F4E33}" type="CELLRANGE">
                      <a:rPr lang="en-US"/>
                      <a:pPr/>
                      <a:t>[]</a:t>
                    </a:fld>
                    <a:endParaRPr/>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6415-45FC-900B-AABFCAD8307F}"/>
                </c:ext>
              </c:extLst>
            </c:dLbl>
            <c:dLbl>
              <c:idx val="6"/>
              <c:tx>
                <c:rich>
                  <a:bodyPr/>
                  <a:lstStyle/>
                  <a:p>
                    <a:fld id="{6377B6C5-B24C-4B4B-AB85-1235AFF5D245}" type="CELLRANGE">
                      <a:rPr lang="en-US"/>
                      <a:pPr/>
                      <a:t>[]</a:t>
                    </a:fld>
                    <a:endParaRPr/>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6415-45FC-900B-AABFCAD8307F}"/>
                </c:ext>
              </c:extLst>
            </c:dLbl>
            <c:dLbl>
              <c:idx val="7"/>
              <c:tx>
                <c:rich>
                  <a:bodyPr/>
                  <a:lstStyle/>
                  <a:p>
                    <a:fld id="{C10B50C6-2BA3-4BE0-9191-12DDF83C87FE}" type="CELLRANGE">
                      <a:rPr lang="en-US"/>
                      <a:pPr/>
                      <a:t>[]</a:t>
                    </a:fld>
                    <a:endParaRPr/>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6415-45FC-900B-AABFCAD8307F}"/>
                </c:ext>
              </c:extLst>
            </c:dLbl>
            <c:dLbl>
              <c:idx val="8"/>
              <c:tx>
                <c:rich>
                  <a:bodyPr/>
                  <a:lstStyle/>
                  <a:p>
                    <a:fld id="{ACE8BB5D-CDC3-4679-B930-EFDF1766D2D8}" type="CELLRANGE">
                      <a:rPr lang="en-US"/>
                      <a:pPr/>
                      <a:t>[]</a:t>
                    </a:fld>
                    <a:endParaRPr/>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6415-45FC-900B-AABFCAD8307F}"/>
                </c:ext>
              </c:extLst>
            </c:dLbl>
            <c:dLbl>
              <c:idx val="9"/>
              <c:tx>
                <c:rich>
                  <a:bodyPr/>
                  <a:lstStyle/>
                  <a:p>
                    <a:fld id="{E2242BCE-FD16-450C-A7B1-5BB21893A116}" type="CELLRANGE">
                      <a:rPr lang="en-US"/>
                      <a:pPr/>
                      <a:t>[]</a:t>
                    </a:fld>
                    <a:endParaRPr/>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6415-45FC-900B-AABFCAD8307F}"/>
                </c:ext>
              </c:extLst>
            </c:dLbl>
            <c:dLbl>
              <c:idx val="10"/>
              <c:tx>
                <c:rich>
                  <a:bodyPr/>
                  <a:lstStyle/>
                  <a:p>
                    <a:fld id="{34F68B8B-A09D-4EBF-B3F7-A736407E7E0D}" type="CELLRANGE">
                      <a:rPr lang="en-US"/>
                      <a:pPr/>
                      <a:t>[]</a:t>
                    </a:fld>
                    <a:endParaRPr/>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7D0A-4860-95AB-58B9ADC4191A}"/>
                </c:ext>
              </c:extLst>
            </c:dLbl>
            <c:dLbl>
              <c:idx val="11"/>
              <c:tx>
                <c:rich>
                  <a:bodyPr/>
                  <a:lstStyle/>
                  <a:p>
                    <a:fld id="{8F8CCA4B-72C3-471F-81A6-6ECB2A212145}" type="CELLRANGE">
                      <a:rPr lang="en-US"/>
                      <a:pPr/>
                      <a:t>[]</a:t>
                    </a:fld>
                    <a:endParaRPr/>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7D0A-4860-95AB-58B9ADC4191A}"/>
                </c:ext>
              </c:extLst>
            </c:dLbl>
            <c:dLbl>
              <c:idx val="12"/>
              <c:tx>
                <c:rich>
                  <a:bodyPr/>
                  <a:lstStyle/>
                  <a:p>
                    <a:fld id="{9946C8AB-D404-4738-8E68-7BE65F8844F7}" type="CELLRANGE">
                      <a:rPr lang="en-US"/>
                      <a:pPr/>
                      <a:t>[]</a:t>
                    </a:fld>
                    <a:endParaRPr/>
                  </a:p>
                </c:rich>
              </c:tx>
              <c:dLblPos val="outEnd"/>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2-7D0A-4860-95AB-58B9ADC4191A}"/>
                </c:ext>
              </c:extLst>
            </c:dLbl>
            <c:numFmt formatCode="m/d/yyyy" sourceLinked="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n-US"/>
              </a:p>
            </c:txPr>
            <c:dLblPos val="outEnd"/>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strRef>
              <c:f>'TABLA DE DATOS'!$C$6:$C$18</c:f>
              <c:strCache>
                <c:ptCount val="13"/>
                <c:pt idx="0">
                  <c:v>TORQUE 1/2 6014C</c:v>
                </c:pt>
                <c:pt idx="1">
                  <c:v>TORQUE 1/4 2S254</c:v>
                </c:pt>
                <c:pt idx="2">
                  <c:v>TORQUE 3/8 64733655</c:v>
                </c:pt>
                <c:pt idx="3">
                  <c:v>VAS 1783</c:v>
                </c:pt>
                <c:pt idx="4">
                  <c:v>VAS 6096</c:v>
                </c:pt>
                <c:pt idx="5">
                  <c:v>VAG 1274B</c:v>
                </c:pt>
                <c:pt idx="6">
                  <c:v>VAG 1763</c:v>
                </c:pt>
                <c:pt idx="7">
                  <c:v>VAG 6550</c:v>
                </c:pt>
                <c:pt idx="8">
                  <c:v>VAS 6551A</c:v>
                </c:pt>
                <c:pt idx="9">
                  <c:v>CALIBRADOR DE NEUMATICOS</c:v>
                </c:pt>
                <c:pt idx="10">
                  <c:v>VAG1402</c:v>
                </c:pt>
                <c:pt idx="11">
                  <c:v>VAG1702</c:v>
                </c:pt>
                <c:pt idx="12">
                  <c:v>VAG1397A</c:v>
                </c:pt>
              </c:strCache>
            </c:strRef>
          </c:cat>
          <c:val>
            <c:numRef>
              <c:f>'TABLA DE DATOS'!$F$6:$F$18</c:f>
              <c:numCache>
                <c:formatCode>0%</c:formatCode>
                <c:ptCount val="13"/>
                <c:pt idx="0">
                  <c:v>0.46</c:v>
                </c:pt>
                <c:pt idx="1">
                  <c:v>0.46</c:v>
                </c:pt>
                <c:pt idx="2">
                  <c:v>0.46</c:v>
                </c:pt>
                <c:pt idx="3">
                  <c:v>0.72666666666666668</c:v>
                </c:pt>
                <c:pt idx="4">
                  <c:v>0.74626865671641796</c:v>
                </c:pt>
                <c:pt idx="5">
                  <c:v>0.74626865671641796</c:v>
                </c:pt>
                <c:pt idx="6">
                  <c:v>1.0029850746268656</c:v>
                </c:pt>
                <c:pt idx="7">
                  <c:v>0.38857142857142857</c:v>
                </c:pt>
                <c:pt idx="8">
                  <c:v>0.41</c:v>
                </c:pt>
                <c:pt idx="9">
                  <c:v>1.0014285714285713</c:v>
                </c:pt>
                <c:pt idx="10" formatCode="#,##0_ ;\-#,##0\ ">
                  <c:v>0.94182067077344289</c:v>
                </c:pt>
                <c:pt idx="11" formatCode="#,##0_ ;\-#,##0\ ">
                  <c:v>0.94182067077344289</c:v>
                </c:pt>
                <c:pt idx="12" formatCode="#,##0_ ;\-#,##0\ ">
                  <c:v>0</c:v>
                </c:pt>
              </c:numCache>
            </c:numRef>
          </c:val>
          <c:extLst>
            <c:ext xmlns:c15="http://schemas.microsoft.com/office/drawing/2012/chart" uri="{02D57815-91ED-43cb-92C2-25804820EDAC}">
              <c15:datalabelsRange>
                <c15:f>'TABLA DE DATOS'!$B$6:$B$18</c15:f>
                <c15:dlblRangeCache>
                  <c:ptCount val="13"/>
                  <c:pt idx="0">
                    <c:v>5/14/2026</c:v>
                  </c:pt>
                  <c:pt idx="1">
                    <c:v>5/14/2026</c:v>
                  </c:pt>
                  <c:pt idx="2">
                    <c:v>5/14/2026</c:v>
                  </c:pt>
                  <c:pt idx="3">
                    <c:v>6/23/2026</c:v>
                  </c:pt>
                  <c:pt idx="4">
                    <c:v>11/11/2026</c:v>
                  </c:pt>
                  <c:pt idx="5">
                    <c:v>11/11/2026</c:v>
                  </c:pt>
                  <c:pt idx="6">
                    <c:v>2/5/2027</c:v>
                  </c:pt>
                  <c:pt idx="7">
                    <c:v>12/3/2026</c:v>
                  </c:pt>
                  <c:pt idx="8">
                    <c:v>12/18/2026</c:v>
                  </c:pt>
                  <c:pt idx="9">
                    <c:v>2/5/2028</c:v>
                  </c:pt>
                  <c:pt idx="10">
                    <c:v>12/11/2029</c:v>
                  </c:pt>
                  <c:pt idx="11">
                    <c:v>12/11/2029</c:v>
                  </c:pt>
                </c15:dlblRangeCache>
              </c15:datalabelsRange>
            </c:ext>
            <c:ext xmlns:c16="http://schemas.microsoft.com/office/drawing/2014/chart" uri="{C3380CC4-5D6E-409C-BE32-E72D297353CC}">
              <c16:uniqueId val="{0000000B-6415-45FC-900B-AABFCAD8307F}"/>
            </c:ext>
          </c:extLst>
        </c:ser>
        <c:dLbls>
          <c:showLegendKey val="0"/>
          <c:showVal val="0"/>
          <c:showCatName val="0"/>
          <c:showSerName val="0"/>
          <c:showPercent val="0"/>
          <c:showBubbleSize val="0"/>
        </c:dLbls>
        <c:gapWidth val="182"/>
        <c:axId val="1155508288"/>
        <c:axId val="1155508768"/>
      </c:barChart>
      <c:catAx>
        <c:axId val="11555082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n-US"/>
          </a:p>
        </c:txPr>
        <c:crossAx val="1155508768"/>
        <c:crosses val="autoZero"/>
        <c:auto val="1"/>
        <c:lblAlgn val="ctr"/>
        <c:lblOffset val="100"/>
        <c:noMultiLvlLbl val="0"/>
      </c:catAx>
      <c:valAx>
        <c:axId val="1155508768"/>
        <c:scaling>
          <c:orientation val="minMax"/>
        </c:scaling>
        <c:delete val="1"/>
        <c:axPos val="l"/>
        <c:numFmt formatCode="0%" sourceLinked="1"/>
        <c:majorTickMark val="none"/>
        <c:minorTickMark val="none"/>
        <c:tickLblPos val="nextTo"/>
        <c:crossAx val="1155508288"/>
        <c:crosses val="autoZero"/>
        <c:crossBetween val="between"/>
      </c:valAx>
      <c:spPr>
        <a:noFill/>
        <a:ln>
          <a:noFill/>
        </a:ln>
        <a:effectLst>
          <a:innerShdw blurRad="63500" dist="50800" dir="18900000">
            <a:prstClr val="black">
              <a:alpha val="50000"/>
            </a:prstClr>
          </a:innerShdw>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a:outerShdw blurRad="50800" dist="38100" dir="2700000" algn="tl" rotWithShape="0">
        <a:prstClr val="black">
          <a:alpha val="40000"/>
        </a:prstClr>
      </a:outerShdw>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solidFill>
                <a:latin typeface="+mn-lt"/>
                <a:ea typeface="+mn-ea"/>
                <a:cs typeface="+mn-cs"/>
              </a:defRPr>
            </a:pPr>
            <a:r>
              <a:rPr lang="es-CO" b="1">
                <a:solidFill>
                  <a:schemeClr val="tx1"/>
                </a:solidFill>
              </a:rPr>
              <a:t>DIAS RESTANTES</a:t>
            </a: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solidFill>
              <a:latin typeface="+mn-lt"/>
              <a:ea typeface="+mn-ea"/>
              <a:cs typeface="+mn-cs"/>
            </a:defRPr>
          </a:pPr>
          <a:endParaRPr lang="en-US"/>
        </a:p>
      </c:txPr>
    </c:title>
    <c:autoTitleDeleted val="0"/>
    <c:plotArea>
      <c:layout/>
      <c:barChart>
        <c:barDir val="bar"/>
        <c:grouping val="stacked"/>
        <c:varyColors val="0"/>
        <c:ser>
          <c:idx val="0"/>
          <c:order val="0"/>
          <c:spPr>
            <a:noFill/>
            <a:ln>
              <a:noFill/>
            </a:ln>
            <a:effectLst/>
          </c:spPr>
          <c:invertIfNegative val="0"/>
          <c:cat>
            <c:strRef>
              <c:f>'TABLA DE DATOS'!$C$6:$C$18</c:f>
              <c:strCache>
                <c:ptCount val="13"/>
                <c:pt idx="0">
                  <c:v>TORQUE 1/2 6014C</c:v>
                </c:pt>
                <c:pt idx="1">
                  <c:v>TORQUE 1/4 2S254</c:v>
                </c:pt>
                <c:pt idx="2">
                  <c:v>TORQUE 3/8 64733655</c:v>
                </c:pt>
                <c:pt idx="3">
                  <c:v>VAS 1783</c:v>
                </c:pt>
                <c:pt idx="4">
                  <c:v>VAS 6096</c:v>
                </c:pt>
                <c:pt idx="5">
                  <c:v>VAG 1274B</c:v>
                </c:pt>
                <c:pt idx="6">
                  <c:v>VAG 1763</c:v>
                </c:pt>
                <c:pt idx="7">
                  <c:v>VAG 6550</c:v>
                </c:pt>
                <c:pt idx="8">
                  <c:v>VAS 6551A</c:v>
                </c:pt>
                <c:pt idx="9">
                  <c:v>CALIBRADOR DE NEUMATICOS</c:v>
                </c:pt>
                <c:pt idx="10">
                  <c:v>VAG1402</c:v>
                </c:pt>
                <c:pt idx="11">
                  <c:v>VAG1702</c:v>
                </c:pt>
                <c:pt idx="12">
                  <c:v>VAG1397A</c:v>
                </c:pt>
              </c:strCache>
            </c:strRef>
          </c:cat>
          <c:val>
            <c:numRef>
              <c:f>'TABLA DE DATOS'!$A$6:$A$18</c:f>
              <c:numCache>
                <c:formatCode>m/d/yyyy</c:formatCode>
                <c:ptCount val="13"/>
                <c:pt idx="0">
                  <c:v>46006</c:v>
                </c:pt>
                <c:pt idx="1">
                  <c:v>46006</c:v>
                </c:pt>
                <c:pt idx="2">
                  <c:v>46006</c:v>
                </c:pt>
                <c:pt idx="3">
                  <c:v>46046</c:v>
                </c:pt>
                <c:pt idx="4">
                  <c:v>46002</c:v>
                </c:pt>
                <c:pt idx="5">
                  <c:v>46002</c:v>
                </c:pt>
                <c:pt idx="6">
                  <c:v>46088</c:v>
                </c:pt>
                <c:pt idx="7">
                  <c:v>45659</c:v>
                </c:pt>
                <c:pt idx="8">
                  <c:v>45674</c:v>
                </c:pt>
                <c:pt idx="9">
                  <c:v>46088</c:v>
                </c:pt>
                <c:pt idx="10">
                  <c:v>46002</c:v>
                </c:pt>
                <c:pt idx="11">
                  <c:v>46002</c:v>
                </c:pt>
              </c:numCache>
            </c:numRef>
          </c:val>
          <c:extLst>
            <c:ext xmlns:c16="http://schemas.microsoft.com/office/drawing/2014/chart" uri="{C3380CC4-5D6E-409C-BE32-E72D297353CC}">
              <c16:uniqueId val="{00000000-E4F3-46A1-A642-5EEF74B19837}"/>
            </c:ext>
          </c:extLst>
        </c:ser>
        <c:ser>
          <c:idx val="1"/>
          <c:order val="1"/>
          <c:spPr>
            <a:solidFill>
              <a:schemeClr val="accent2"/>
            </a:solidFill>
            <a:ln>
              <a:noFill/>
            </a:ln>
            <a:effectLst/>
          </c:spPr>
          <c:invertIfNegative val="0"/>
          <c:dLbls>
            <c:dLbl>
              <c:idx val="0"/>
              <c:tx>
                <c:rich>
                  <a:bodyPr/>
                  <a:lstStyle/>
                  <a:p>
                    <a:fld id="{C99C2FC3-20DB-4D39-B03D-395BB05180BD}" type="CELLRANGE">
                      <a:rPr lang="en-US"/>
                      <a:pPr/>
                      <a:t>[]</a:t>
                    </a:fld>
                    <a:endParaRPr/>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E4F3-46A1-A642-5EEF74B19837}"/>
                </c:ext>
              </c:extLst>
            </c:dLbl>
            <c:dLbl>
              <c:idx val="1"/>
              <c:tx>
                <c:rich>
                  <a:bodyPr/>
                  <a:lstStyle/>
                  <a:p>
                    <a:fld id="{315ECDA6-7DC1-42BC-990B-D775AF50A161}" type="CELLRANGE">
                      <a:rPr lang="en-US"/>
                      <a:pPr/>
                      <a:t>[]</a:t>
                    </a:fld>
                    <a:endParaRPr/>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E4F3-46A1-A642-5EEF74B19837}"/>
                </c:ext>
              </c:extLst>
            </c:dLbl>
            <c:dLbl>
              <c:idx val="2"/>
              <c:tx>
                <c:rich>
                  <a:bodyPr/>
                  <a:lstStyle/>
                  <a:p>
                    <a:fld id="{6E13BB50-C7D6-45F9-8A56-0019F12D07C8}" type="CELLRANGE">
                      <a:rPr lang="en-US"/>
                      <a:pPr/>
                      <a:t>[]</a:t>
                    </a:fld>
                    <a:endParaRPr/>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E4F3-46A1-A642-5EEF74B19837}"/>
                </c:ext>
              </c:extLst>
            </c:dLbl>
            <c:dLbl>
              <c:idx val="3"/>
              <c:tx>
                <c:rich>
                  <a:bodyPr/>
                  <a:lstStyle/>
                  <a:p>
                    <a:fld id="{157561E2-943F-43B9-8CC4-AECEA18D67AE}" type="CELLRANGE">
                      <a:rPr lang="en-US"/>
                      <a:pPr/>
                      <a:t>[]</a:t>
                    </a:fld>
                    <a:endParaRPr/>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E4F3-46A1-A642-5EEF74B19837}"/>
                </c:ext>
              </c:extLst>
            </c:dLbl>
            <c:dLbl>
              <c:idx val="4"/>
              <c:tx>
                <c:rich>
                  <a:bodyPr/>
                  <a:lstStyle/>
                  <a:p>
                    <a:fld id="{F1F0B1F6-2A8C-430F-AA32-EC6D2116E454}" type="CELLRANGE">
                      <a:rPr lang="en-US"/>
                      <a:pPr/>
                      <a:t>[]</a:t>
                    </a:fld>
                    <a:endParaRPr/>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E4F3-46A1-A642-5EEF74B19837}"/>
                </c:ext>
              </c:extLst>
            </c:dLbl>
            <c:dLbl>
              <c:idx val="5"/>
              <c:tx>
                <c:rich>
                  <a:bodyPr/>
                  <a:lstStyle/>
                  <a:p>
                    <a:fld id="{712E80FD-83A2-4228-ACF0-C1BFE11FD07D}" type="CELLRANGE">
                      <a:rPr lang="en-US"/>
                      <a:pPr/>
                      <a:t>[]</a:t>
                    </a:fld>
                    <a:endParaRPr/>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E4F3-46A1-A642-5EEF74B19837}"/>
                </c:ext>
              </c:extLst>
            </c:dLbl>
            <c:dLbl>
              <c:idx val="6"/>
              <c:tx>
                <c:rich>
                  <a:bodyPr/>
                  <a:lstStyle/>
                  <a:p>
                    <a:fld id="{EF4F2377-93D5-4B5E-8644-DBD33B354642}" type="CELLRANGE">
                      <a:rPr lang="en-US"/>
                      <a:pPr/>
                      <a:t>[]</a:t>
                    </a:fld>
                    <a:endParaRPr/>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E4F3-46A1-A642-5EEF74B19837}"/>
                </c:ext>
              </c:extLst>
            </c:dLbl>
            <c:dLbl>
              <c:idx val="7"/>
              <c:tx>
                <c:rich>
                  <a:bodyPr/>
                  <a:lstStyle/>
                  <a:p>
                    <a:fld id="{84DE4B25-D425-45E7-AACC-6005DD6895F8}" type="CELLRANGE">
                      <a:rPr lang="en-US"/>
                      <a:pPr/>
                      <a:t>[]</a:t>
                    </a:fld>
                    <a:endParaRPr/>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E4F3-46A1-A642-5EEF74B19837}"/>
                </c:ext>
              </c:extLst>
            </c:dLbl>
            <c:dLbl>
              <c:idx val="8"/>
              <c:tx>
                <c:rich>
                  <a:bodyPr/>
                  <a:lstStyle/>
                  <a:p>
                    <a:fld id="{95F7CD22-C01E-44E1-8DCC-9F6B1DBE32AC}" type="CELLRANGE">
                      <a:rPr lang="en-US"/>
                      <a:pPr/>
                      <a:t>[]</a:t>
                    </a:fld>
                    <a:endParaRPr/>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E4F3-46A1-A642-5EEF74B19837}"/>
                </c:ext>
              </c:extLst>
            </c:dLbl>
            <c:dLbl>
              <c:idx val="9"/>
              <c:tx>
                <c:rich>
                  <a:bodyPr/>
                  <a:lstStyle/>
                  <a:p>
                    <a:fld id="{D36FDE74-6327-4610-964E-5D14C621F8C3}" type="CELLRANGE">
                      <a:rPr lang="en-US"/>
                      <a:pPr/>
                      <a:t>[]</a:t>
                    </a:fld>
                    <a:endParaRPr/>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E4F3-46A1-A642-5EEF74B19837}"/>
                </c:ext>
              </c:extLst>
            </c:dLbl>
            <c:dLbl>
              <c:idx val="10"/>
              <c:tx>
                <c:rich>
                  <a:bodyPr/>
                  <a:lstStyle/>
                  <a:p>
                    <a:fld id="{E6995CA6-3BC8-4856-975A-F4D8717DE923}" type="CELLRANGE">
                      <a:rPr lang="en-US"/>
                      <a:pPr/>
                      <a:t>[]</a:t>
                    </a:fld>
                    <a:endParaRPr/>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3ABC-45D6-BE23-2622F950DCB1}"/>
                </c:ext>
              </c:extLst>
            </c:dLbl>
            <c:dLbl>
              <c:idx val="11"/>
              <c:tx>
                <c:rich>
                  <a:bodyPr/>
                  <a:lstStyle/>
                  <a:p>
                    <a:fld id="{47EE9A82-EBB7-4602-B2CB-BA66DCA05AB2}" type="CELLRANGE">
                      <a:rPr lang="en-US"/>
                      <a:pPr/>
                      <a:t>[]</a:t>
                    </a:fld>
                    <a:endParaRPr/>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3ABC-45D6-BE23-2622F950DCB1}"/>
                </c:ext>
              </c:extLst>
            </c:dLbl>
            <c:dLbl>
              <c:idx val="12"/>
              <c:tx>
                <c:rich>
                  <a:bodyPr/>
                  <a:lstStyle/>
                  <a:p>
                    <a:fld id="{551378B9-0DFB-45FC-A037-2127770CDDBA}" type="CELLRANGE">
                      <a:rPr lang="en-US"/>
                      <a:pPr/>
                      <a:t>[]</a:t>
                    </a:fld>
                    <a:endParaRPr/>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3ABC-45D6-BE23-2622F950DCB1}"/>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strRef>
              <c:f>'TABLA DE DATOS'!$C$6:$C$18</c:f>
              <c:strCache>
                <c:ptCount val="13"/>
                <c:pt idx="0">
                  <c:v>TORQUE 1/2 6014C</c:v>
                </c:pt>
                <c:pt idx="1">
                  <c:v>TORQUE 1/4 2S254</c:v>
                </c:pt>
                <c:pt idx="2">
                  <c:v>TORQUE 3/8 64733655</c:v>
                </c:pt>
                <c:pt idx="3">
                  <c:v>VAS 1783</c:v>
                </c:pt>
                <c:pt idx="4">
                  <c:v>VAS 6096</c:v>
                </c:pt>
                <c:pt idx="5">
                  <c:v>VAG 1274B</c:v>
                </c:pt>
                <c:pt idx="6">
                  <c:v>VAG 1763</c:v>
                </c:pt>
                <c:pt idx="7">
                  <c:v>VAG 6550</c:v>
                </c:pt>
                <c:pt idx="8">
                  <c:v>VAS 6551A</c:v>
                </c:pt>
                <c:pt idx="9">
                  <c:v>CALIBRADOR DE NEUMATICOS</c:v>
                </c:pt>
                <c:pt idx="10">
                  <c:v>VAG1402</c:v>
                </c:pt>
                <c:pt idx="11">
                  <c:v>VAG1702</c:v>
                </c:pt>
                <c:pt idx="12">
                  <c:v>VAG1397A</c:v>
                </c:pt>
              </c:strCache>
            </c:strRef>
          </c:cat>
          <c:val>
            <c:numRef>
              <c:f>'TABLA DE DATOS'!$D$6:$D$18</c:f>
              <c:numCache>
                <c:formatCode>General</c:formatCode>
                <c:ptCount val="13"/>
                <c:pt idx="0">
                  <c:v>150</c:v>
                </c:pt>
                <c:pt idx="1">
                  <c:v>150</c:v>
                </c:pt>
                <c:pt idx="2">
                  <c:v>150</c:v>
                </c:pt>
                <c:pt idx="3">
                  <c:v>150</c:v>
                </c:pt>
                <c:pt idx="4">
                  <c:v>335</c:v>
                </c:pt>
                <c:pt idx="5">
                  <c:v>335</c:v>
                </c:pt>
                <c:pt idx="6">
                  <c:v>335</c:v>
                </c:pt>
                <c:pt idx="7">
                  <c:v>700</c:v>
                </c:pt>
                <c:pt idx="8">
                  <c:v>700</c:v>
                </c:pt>
                <c:pt idx="9">
                  <c:v>700</c:v>
                </c:pt>
                <c:pt idx="10">
                  <c:v>1461</c:v>
                </c:pt>
                <c:pt idx="11">
                  <c:v>1461</c:v>
                </c:pt>
                <c:pt idx="12">
                  <c:v>0</c:v>
                </c:pt>
              </c:numCache>
            </c:numRef>
          </c:val>
          <c:extLst>
            <c:ext xmlns:c15="http://schemas.microsoft.com/office/drawing/2012/chart" uri="{02D57815-91ED-43cb-92C2-25804820EDAC}">
              <c15:datalabelsRange>
                <c15:f>'TABLA DE DATOS'!$E$6:$E$18</c15:f>
                <c15:dlblRangeCache>
                  <c:ptCount val="13"/>
                  <c:pt idx="0">
                    <c:v>69 </c:v>
                  </c:pt>
                  <c:pt idx="1">
                    <c:v>69 </c:v>
                  </c:pt>
                  <c:pt idx="2">
                    <c:v>69 </c:v>
                  </c:pt>
                  <c:pt idx="3">
                    <c:v>109 </c:v>
                  </c:pt>
                  <c:pt idx="4">
                    <c:v>250 </c:v>
                  </c:pt>
                  <c:pt idx="5">
                    <c:v>250 </c:v>
                  </c:pt>
                  <c:pt idx="6">
                    <c:v>336 </c:v>
                  </c:pt>
                  <c:pt idx="7">
                    <c:v>272 </c:v>
                  </c:pt>
                  <c:pt idx="8">
                    <c:v>287 </c:v>
                  </c:pt>
                  <c:pt idx="9">
                    <c:v>701 </c:v>
                  </c:pt>
                  <c:pt idx="10">
                    <c:v>1,376 </c:v>
                  </c:pt>
                  <c:pt idx="11">
                    <c:v>1,376 </c:v>
                  </c:pt>
                  <c:pt idx="12">
                    <c:v>-46,087 </c:v>
                  </c:pt>
                </c15:dlblRangeCache>
              </c15:datalabelsRange>
            </c:ext>
            <c:ext xmlns:c16="http://schemas.microsoft.com/office/drawing/2014/chart" uri="{C3380CC4-5D6E-409C-BE32-E72D297353CC}">
              <c16:uniqueId val="{0000000B-E4F3-46A1-A642-5EEF74B19837}"/>
            </c:ext>
          </c:extLst>
        </c:ser>
        <c:dLbls>
          <c:showLegendKey val="0"/>
          <c:showVal val="0"/>
          <c:showCatName val="0"/>
          <c:showSerName val="0"/>
          <c:showPercent val="0"/>
          <c:showBubbleSize val="0"/>
        </c:dLbls>
        <c:gapWidth val="182"/>
        <c:overlap val="100"/>
        <c:axId val="692897071"/>
        <c:axId val="692889871"/>
      </c:barChart>
      <c:catAx>
        <c:axId val="692897071"/>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n-US"/>
          </a:p>
        </c:txPr>
        <c:crossAx val="692889871"/>
        <c:crosses val="autoZero"/>
        <c:auto val="1"/>
        <c:lblAlgn val="ctr"/>
        <c:lblOffset val="100"/>
        <c:noMultiLvlLbl val="0"/>
      </c:catAx>
      <c:valAx>
        <c:axId val="692889871"/>
        <c:scaling>
          <c:orientation val="minMax"/>
          <c:max val="46788"/>
          <c:min val="45659"/>
        </c:scaling>
        <c:delete val="0"/>
        <c:axPos val="t"/>
        <c:numFmt formatCode="m/d/yyyy"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n-US"/>
          </a:p>
        </c:txPr>
        <c:crossAx val="692897071"/>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a:outerShdw blurRad="50800" dist="38100" dir="2700000" algn="tl" rotWithShape="0">
        <a:prstClr val="black">
          <a:alpha val="40000"/>
        </a:prstClr>
      </a:outerShdw>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solidFill>
                <a:latin typeface="+mn-lt"/>
                <a:ea typeface="+mn-ea"/>
                <a:cs typeface="+mn-cs"/>
              </a:defRPr>
            </a:pPr>
            <a:r>
              <a:rPr lang="es-CO" b="1">
                <a:solidFill>
                  <a:schemeClr val="tx1"/>
                </a:solidFill>
              </a:rPr>
              <a:t>USO</a:t>
            </a:r>
            <a:r>
              <a:rPr lang="es-CO" b="1" baseline="0">
                <a:solidFill>
                  <a:schemeClr val="tx1"/>
                </a:solidFill>
              </a:rPr>
              <a:t> RESTANTE DE LA HERRAMIENTA (%)</a:t>
            </a:r>
            <a:endParaRPr lang="es-CO" b="1">
              <a:solidFill>
                <a:schemeClr val="tx1"/>
              </a:solidFill>
            </a:endParaRP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solidFill>
              <a:latin typeface="+mn-lt"/>
              <a:ea typeface="+mn-ea"/>
              <a:cs typeface="+mn-cs"/>
            </a:defRPr>
          </a:pPr>
          <a:endParaRPr lang="es-CO"/>
        </a:p>
      </c:txPr>
    </c:title>
    <c:autoTitleDeleted val="0"/>
    <c:plotArea>
      <c:layout/>
      <c:barChart>
        <c:barDir val="bar"/>
        <c:grouping val="stacked"/>
        <c:varyColors val="0"/>
        <c:ser>
          <c:idx val="0"/>
          <c:order val="0"/>
          <c:spPr>
            <a:noFill/>
            <a:ln>
              <a:noFill/>
            </a:ln>
            <a:effectLst/>
          </c:spPr>
          <c:invertIfNegative val="0"/>
          <c:cat>
            <c:strRef>
              <c:f>'TABLA DE DATOS'!$C$6:$C$18</c:f>
              <c:strCache>
                <c:ptCount val="13"/>
                <c:pt idx="0">
                  <c:v>TORQUE 1/2 6014C</c:v>
                </c:pt>
                <c:pt idx="1">
                  <c:v>TORQUE 1/4 2S254</c:v>
                </c:pt>
                <c:pt idx="2">
                  <c:v>TORQUE 3/8 64733655</c:v>
                </c:pt>
                <c:pt idx="3">
                  <c:v>VAS 1783</c:v>
                </c:pt>
                <c:pt idx="4">
                  <c:v>VAS 6096</c:v>
                </c:pt>
                <c:pt idx="5">
                  <c:v>VAG 1274B</c:v>
                </c:pt>
                <c:pt idx="6">
                  <c:v>VAG 1763</c:v>
                </c:pt>
                <c:pt idx="7">
                  <c:v>VAG 6550</c:v>
                </c:pt>
                <c:pt idx="8">
                  <c:v>VAS 6551A</c:v>
                </c:pt>
                <c:pt idx="9">
                  <c:v>CALIBRADOR DE NEUMATICOS</c:v>
                </c:pt>
                <c:pt idx="10">
                  <c:v>VAG1402</c:v>
                </c:pt>
                <c:pt idx="11">
                  <c:v>VAG1702</c:v>
                </c:pt>
                <c:pt idx="12">
                  <c:v>VAG1397A</c:v>
                </c:pt>
              </c:strCache>
            </c:strRef>
          </c:cat>
          <c:val>
            <c:numRef>
              <c:f>'TABLA DE DATOS'!$A$6:$A$18</c:f>
              <c:numCache>
                <c:formatCode>m/d/yyyy</c:formatCode>
                <c:ptCount val="13"/>
                <c:pt idx="0">
                  <c:v>46006</c:v>
                </c:pt>
                <c:pt idx="1">
                  <c:v>46006</c:v>
                </c:pt>
                <c:pt idx="2">
                  <c:v>46006</c:v>
                </c:pt>
                <c:pt idx="3">
                  <c:v>46046</c:v>
                </c:pt>
                <c:pt idx="4">
                  <c:v>46002</c:v>
                </c:pt>
                <c:pt idx="5">
                  <c:v>46002</c:v>
                </c:pt>
                <c:pt idx="6">
                  <c:v>46088</c:v>
                </c:pt>
                <c:pt idx="7">
                  <c:v>45659</c:v>
                </c:pt>
                <c:pt idx="8">
                  <c:v>45674</c:v>
                </c:pt>
                <c:pt idx="9">
                  <c:v>46088</c:v>
                </c:pt>
                <c:pt idx="10">
                  <c:v>46002</c:v>
                </c:pt>
                <c:pt idx="11">
                  <c:v>46002</c:v>
                </c:pt>
              </c:numCache>
            </c:numRef>
          </c:val>
          <c:extLst>
            <c:ext xmlns:c16="http://schemas.microsoft.com/office/drawing/2014/chart" uri="{C3380CC4-5D6E-409C-BE32-E72D297353CC}">
              <c16:uniqueId val="{00000000-47A7-4B26-9651-BFD420AE6F37}"/>
            </c:ext>
          </c:extLst>
        </c:ser>
        <c:ser>
          <c:idx val="1"/>
          <c:order val="1"/>
          <c:spPr>
            <a:solidFill>
              <a:schemeClr val="accent2"/>
            </a:solidFill>
            <a:ln>
              <a:noFill/>
            </a:ln>
            <a:effectLst/>
          </c:spPr>
          <c:invertIfNegative val="0"/>
          <c:dLbls>
            <c:dLbl>
              <c:idx val="0"/>
              <c:tx>
                <c:rich>
                  <a:bodyPr/>
                  <a:lstStyle/>
                  <a:p>
                    <a:fld id="{B1CF7295-8CD9-4EB0-A701-D2CD7393CD07}" type="CELLRANGE">
                      <a:rPr lang="en-US"/>
                      <a:pPr/>
                      <a:t>[]</a:t>
                    </a:fld>
                    <a:endParaRPr/>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47A7-4B26-9651-BFD420AE6F37}"/>
                </c:ext>
              </c:extLst>
            </c:dLbl>
            <c:dLbl>
              <c:idx val="1"/>
              <c:tx>
                <c:rich>
                  <a:bodyPr/>
                  <a:lstStyle/>
                  <a:p>
                    <a:fld id="{A60EA0E9-9A29-4E84-A1FE-3EE0F58FB465}" type="CELLRANGE">
                      <a:rPr lang="en-US"/>
                      <a:pPr/>
                      <a:t>[]</a:t>
                    </a:fld>
                    <a:endParaRPr/>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47A7-4B26-9651-BFD420AE6F37}"/>
                </c:ext>
              </c:extLst>
            </c:dLbl>
            <c:dLbl>
              <c:idx val="2"/>
              <c:tx>
                <c:rich>
                  <a:bodyPr/>
                  <a:lstStyle/>
                  <a:p>
                    <a:fld id="{1B4B1B77-E73A-4A8A-BF5A-345A12DFBE3E}" type="CELLRANGE">
                      <a:rPr lang="en-US"/>
                      <a:pPr/>
                      <a:t>[]</a:t>
                    </a:fld>
                    <a:endParaRPr/>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47A7-4B26-9651-BFD420AE6F37}"/>
                </c:ext>
              </c:extLst>
            </c:dLbl>
            <c:dLbl>
              <c:idx val="3"/>
              <c:tx>
                <c:rich>
                  <a:bodyPr/>
                  <a:lstStyle/>
                  <a:p>
                    <a:fld id="{5DE836E0-92BA-408D-9CC3-F38A6A4A2911}" type="CELLRANGE">
                      <a:rPr lang="en-US"/>
                      <a:pPr/>
                      <a:t>[]</a:t>
                    </a:fld>
                    <a:endParaRPr/>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47A7-4B26-9651-BFD420AE6F37}"/>
                </c:ext>
              </c:extLst>
            </c:dLbl>
            <c:dLbl>
              <c:idx val="4"/>
              <c:tx>
                <c:rich>
                  <a:bodyPr/>
                  <a:lstStyle/>
                  <a:p>
                    <a:fld id="{4C129556-5C1D-4E29-8897-19E9D9A28E59}" type="CELLRANGE">
                      <a:rPr lang="en-US"/>
                      <a:pPr/>
                      <a:t>[]</a:t>
                    </a:fld>
                    <a:endParaRPr/>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47A7-4B26-9651-BFD420AE6F37}"/>
                </c:ext>
              </c:extLst>
            </c:dLbl>
            <c:dLbl>
              <c:idx val="5"/>
              <c:tx>
                <c:rich>
                  <a:bodyPr/>
                  <a:lstStyle/>
                  <a:p>
                    <a:fld id="{6013D671-5E51-4B34-9503-E23762901AED}" type="CELLRANGE">
                      <a:rPr lang="en-US"/>
                      <a:pPr/>
                      <a:t>[]</a:t>
                    </a:fld>
                    <a:endParaRPr/>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47A7-4B26-9651-BFD420AE6F37}"/>
                </c:ext>
              </c:extLst>
            </c:dLbl>
            <c:dLbl>
              <c:idx val="6"/>
              <c:tx>
                <c:rich>
                  <a:bodyPr/>
                  <a:lstStyle/>
                  <a:p>
                    <a:fld id="{0D584AE6-5812-4EA1-8C4A-75AA98B161FC}" type="CELLRANGE">
                      <a:rPr lang="en-US"/>
                      <a:pPr/>
                      <a:t>[]</a:t>
                    </a:fld>
                    <a:endParaRPr/>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47A7-4B26-9651-BFD420AE6F37}"/>
                </c:ext>
              </c:extLst>
            </c:dLbl>
            <c:dLbl>
              <c:idx val="7"/>
              <c:tx>
                <c:rich>
                  <a:bodyPr/>
                  <a:lstStyle/>
                  <a:p>
                    <a:fld id="{E2BFEC0C-1F6E-4150-80C2-32A87FC52431}" type="CELLRANGE">
                      <a:rPr lang="en-US"/>
                      <a:pPr/>
                      <a:t>[]</a:t>
                    </a:fld>
                    <a:endParaRPr/>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47A7-4B26-9651-BFD420AE6F37}"/>
                </c:ext>
              </c:extLst>
            </c:dLbl>
            <c:dLbl>
              <c:idx val="8"/>
              <c:tx>
                <c:rich>
                  <a:bodyPr/>
                  <a:lstStyle/>
                  <a:p>
                    <a:fld id="{FEFDDD22-9942-467C-8008-AD990AE68B93}" type="CELLRANGE">
                      <a:rPr lang="en-US"/>
                      <a:pPr/>
                      <a:t>[]</a:t>
                    </a:fld>
                    <a:endParaRPr/>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47A7-4B26-9651-BFD420AE6F37}"/>
                </c:ext>
              </c:extLst>
            </c:dLbl>
            <c:dLbl>
              <c:idx val="9"/>
              <c:tx>
                <c:rich>
                  <a:bodyPr/>
                  <a:lstStyle/>
                  <a:p>
                    <a:fld id="{D66DED9E-4F48-429D-A2A1-8B36E585CC7F}" type="CELLRANGE">
                      <a:rPr lang="en-US"/>
                      <a:pPr/>
                      <a:t>[]</a:t>
                    </a:fld>
                    <a:endParaRPr/>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47A7-4B26-9651-BFD420AE6F37}"/>
                </c:ext>
              </c:extLst>
            </c:dLbl>
            <c:dLbl>
              <c:idx val="10"/>
              <c:tx>
                <c:rich>
                  <a:bodyPr/>
                  <a:lstStyle/>
                  <a:p>
                    <a:fld id="{B561DE56-836A-47BB-9556-205F4F944876}" type="CELLRANGE">
                      <a:rPr lang="en-US"/>
                      <a:pPr/>
                      <a:t>[]</a:t>
                    </a:fld>
                    <a:endParaRPr/>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8139-417D-9A4D-F3EA6C5B5E0F}"/>
                </c:ext>
              </c:extLst>
            </c:dLbl>
            <c:dLbl>
              <c:idx val="11"/>
              <c:tx>
                <c:rich>
                  <a:bodyPr/>
                  <a:lstStyle/>
                  <a:p>
                    <a:fld id="{9D81E9A2-2114-4B2B-973B-45ADDC26F983}" type="CELLRANGE">
                      <a:rPr lang="en-US"/>
                      <a:pPr/>
                      <a:t>[]</a:t>
                    </a:fld>
                    <a:endParaRPr/>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8139-417D-9A4D-F3EA6C5B5E0F}"/>
                </c:ext>
              </c:extLst>
            </c:dLbl>
            <c:dLbl>
              <c:idx val="12"/>
              <c:tx>
                <c:rich>
                  <a:bodyPr/>
                  <a:lstStyle/>
                  <a:p>
                    <a:fld id="{57A1465A-D84F-47EB-AAAA-A831BFD69173}" type="CELLRANGE">
                      <a:rPr lang="en-US"/>
                      <a:pPr/>
                      <a:t>[]</a:t>
                    </a:fld>
                    <a:endParaRPr/>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8139-417D-9A4D-F3EA6C5B5E0F}"/>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strRef>
              <c:f>'TABLA DE DATOS'!$C$6:$C$18</c:f>
              <c:strCache>
                <c:ptCount val="13"/>
                <c:pt idx="0">
                  <c:v>TORQUE 1/2 6014C</c:v>
                </c:pt>
                <c:pt idx="1">
                  <c:v>TORQUE 1/4 2S254</c:v>
                </c:pt>
                <c:pt idx="2">
                  <c:v>TORQUE 3/8 64733655</c:v>
                </c:pt>
                <c:pt idx="3">
                  <c:v>VAS 1783</c:v>
                </c:pt>
                <c:pt idx="4">
                  <c:v>VAS 6096</c:v>
                </c:pt>
                <c:pt idx="5">
                  <c:v>VAG 1274B</c:v>
                </c:pt>
                <c:pt idx="6">
                  <c:v>VAG 1763</c:v>
                </c:pt>
                <c:pt idx="7">
                  <c:v>VAG 6550</c:v>
                </c:pt>
                <c:pt idx="8">
                  <c:v>VAS 6551A</c:v>
                </c:pt>
                <c:pt idx="9">
                  <c:v>CALIBRADOR DE NEUMATICOS</c:v>
                </c:pt>
                <c:pt idx="10">
                  <c:v>VAG1402</c:v>
                </c:pt>
                <c:pt idx="11">
                  <c:v>VAG1702</c:v>
                </c:pt>
                <c:pt idx="12">
                  <c:v>VAG1397A</c:v>
                </c:pt>
              </c:strCache>
            </c:strRef>
          </c:cat>
          <c:val>
            <c:numRef>
              <c:f>'TABLA DE DATOS'!$D$6:$D$18</c:f>
              <c:numCache>
                <c:formatCode>General</c:formatCode>
                <c:ptCount val="13"/>
                <c:pt idx="0">
                  <c:v>150</c:v>
                </c:pt>
                <c:pt idx="1">
                  <c:v>150</c:v>
                </c:pt>
                <c:pt idx="2">
                  <c:v>150</c:v>
                </c:pt>
                <c:pt idx="3">
                  <c:v>150</c:v>
                </c:pt>
                <c:pt idx="4">
                  <c:v>335</c:v>
                </c:pt>
                <c:pt idx="5">
                  <c:v>335</c:v>
                </c:pt>
                <c:pt idx="6">
                  <c:v>335</c:v>
                </c:pt>
                <c:pt idx="7">
                  <c:v>700</c:v>
                </c:pt>
                <c:pt idx="8">
                  <c:v>700</c:v>
                </c:pt>
                <c:pt idx="9">
                  <c:v>700</c:v>
                </c:pt>
                <c:pt idx="10">
                  <c:v>1461</c:v>
                </c:pt>
                <c:pt idx="11">
                  <c:v>1461</c:v>
                </c:pt>
                <c:pt idx="12">
                  <c:v>0</c:v>
                </c:pt>
              </c:numCache>
            </c:numRef>
          </c:val>
          <c:extLst>
            <c:ext xmlns:c15="http://schemas.microsoft.com/office/drawing/2012/chart" uri="{02D57815-91ED-43cb-92C2-25804820EDAC}">
              <c15:datalabelsRange>
                <c15:f>'TABLA DE DATOS'!$F$6:$F$18</c15:f>
                <c15:dlblRangeCache>
                  <c:ptCount val="13"/>
                  <c:pt idx="0">
                    <c:v>46%</c:v>
                  </c:pt>
                  <c:pt idx="1">
                    <c:v>46%</c:v>
                  </c:pt>
                  <c:pt idx="2">
                    <c:v>46%</c:v>
                  </c:pt>
                  <c:pt idx="3">
                    <c:v>73%</c:v>
                  </c:pt>
                  <c:pt idx="4">
                    <c:v>75%</c:v>
                  </c:pt>
                  <c:pt idx="5">
                    <c:v>75%</c:v>
                  </c:pt>
                  <c:pt idx="6">
                    <c:v>100%</c:v>
                  </c:pt>
                  <c:pt idx="7">
                    <c:v>39%</c:v>
                  </c:pt>
                  <c:pt idx="8">
                    <c:v>41%</c:v>
                  </c:pt>
                  <c:pt idx="9">
                    <c:v>100%</c:v>
                  </c:pt>
                  <c:pt idx="10">
                    <c:v>1 </c:v>
                  </c:pt>
                  <c:pt idx="11">
                    <c:v>1 </c:v>
                  </c:pt>
                  <c:pt idx="12">
                    <c:v>#¡DIV/0!</c:v>
                  </c:pt>
                </c15:dlblRangeCache>
              </c15:datalabelsRange>
            </c:ext>
            <c:ext xmlns:c16="http://schemas.microsoft.com/office/drawing/2014/chart" uri="{C3380CC4-5D6E-409C-BE32-E72D297353CC}">
              <c16:uniqueId val="{0000000B-47A7-4B26-9651-BFD420AE6F37}"/>
            </c:ext>
          </c:extLst>
        </c:ser>
        <c:dLbls>
          <c:showLegendKey val="0"/>
          <c:showVal val="0"/>
          <c:showCatName val="0"/>
          <c:showSerName val="0"/>
          <c:showPercent val="0"/>
          <c:showBubbleSize val="0"/>
        </c:dLbls>
        <c:gapWidth val="182"/>
        <c:overlap val="100"/>
        <c:axId val="692897071"/>
        <c:axId val="692889871"/>
      </c:barChart>
      <c:catAx>
        <c:axId val="692897071"/>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n-US"/>
          </a:p>
        </c:txPr>
        <c:crossAx val="692889871"/>
        <c:crosses val="autoZero"/>
        <c:auto val="1"/>
        <c:lblAlgn val="ctr"/>
        <c:lblOffset val="100"/>
        <c:noMultiLvlLbl val="0"/>
      </c:catAx>
      <c:valAx>
        <c:axId val="692889871"/>
        <c:scaling>
          <c:orientation val="minMax"/>
          <c:max val="46788"/>
          <c:min val="45659"/>
        </c:scaling>
        <c:delete val="1"/>
        <c:axPos val="t"/>
        <c:numFmt formatCode="m/d/yyyy" sourceLinked="1"/>
        <c:majorTickMark val="none"/>
        <c:minorTickMark val="none"/>
        <c:tickLblPos val="nextTo"/>
        <c:crossAx val="692897071"/>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a:outerShdw blurRad="50800" dist="38100" dir="2700000" algn="tl" rotWithShape="0">
        <a:prstClr val="black">
          <a:alpha val="40000"/>
        </a:prstClr>
      </a:outerShdw>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solidFill>
                <a:latin typeface="+mn-lt"/>
                <a:ea typeface="+mn-ea"/>
                <a:cs typeface="+mn-cs"/>
              </a:defRPr>
            </a:pPr>
            <a:r>
              <a:rPr lang="es-CO" b="1">
                <a:solidFill>
                  <a:schemeClr val="tx1"/>
                </a:solidFill>
              </a:rPr>
              <a:t>INTERVALO DE</a:t>
            </a:r>
            <a:r>
              <a:rPr lang="es-CO" b="1" baseline="0">
                <a:solidFill>
                  <a:schemeClr val="tx1"/>
                </a:solidFill>
              </a:rPr>
              <a:t> CALIBRACIÓN (días)</a:t>
            </a:r>
            <a:endParaRPr lang="es-CO" b="1">
              <a:solidFill>
                <a:schemeClr val="tx1"/>
              </a:solidFill>
            </a:endParaRP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solidFill>
              <a:latin typeface="+mn-lt"/>
              <a:ea typeface="+mn-ea"/>
              <a:cs typeface="+mn-cs"/>
            </a:defRPr>
          </a:pPr>
          <a:endParaRPr lang="es-CO"/>
        </a:p>
      </c:txPr>
    </c:title>
    <c:autoTitleDeleted val="0"/>
    <c:plotArea>
      <c:layout/>
      <c:barChart>
        <c:barDir val="bar"/>
        <c:grouping val="stacked"/>
        <c:varyColors val="0"/>
        <c:ser>
          <c:idx val="0"/>
          <c:order val="0"/>
          <c:spPr>
            <a:noFill/>
            <a:ln>
              <a:noFill/>
            </a:ln>
            <a:effectLst/>
          </c:spPr>
          <c:invertIfNegative val="0"/>
          <c:cat>
            <c:strRef>
              <c:f>'TABLA DE DATOS'!$C$6:$C$18</c:f>
              <c:strCache>
                <c:ptCount val="13"/>
                <c:pt idx="0">
                  <c:v>TORQUE 1/2 6014C</c:v>
                </c:pt>
                <c:pt idx="1">
                  <c:v>TORQUE 1/4 2S254</c:v>
                </c:pt>
                <c:pt idx="2">
                  <c:v>TORQUE 3/8 64733655</c:v>
                </c:pt>
                <c:pt idx="3">
                  <c:v>VAS 1783</c:v>
                </c:pt>
                <c:pt idx="4">
                  <c:v>VAS 6096</c:v>
                </c:pt>
                <c:pt idx="5">
                  <c:v>VAG 1274B</c:v>
                </c:pt>
                <c:pt idx="6">
                  <c:v>VAG 1763</c:v>
                </c:pt>
                <c:pt idx="7">
                  <c:v>VAG 6550</c:v>
                </c:pt>
                <c:pt idx="8">
                  <c:v>VAS 6551A</c:v>
                </c:pt>
                <c:pt idx="9">
                  <c:v>CALIBRADOR DE NEUMATICOS</c:v>
                </c:pt>
                <c:pt idx="10">
                  <c:v>VAG1402</c:v>
                </c:pt>
                <c:pt idx="11">
                  <c:v>VAG1702</c:v>
                </c:pt>
                <c:pt idx="12">
                  <c:v>VAG1397A</c:v>
                </c:pt>
              </c:strCache>
            </c:strRef>
          </c:cat>
          <c:val>
            <c:numRef>
              <c:f>'TABLA DE DATOS'!$A$6:$A$18</c:f>
              <c:numCache>
                <c:formatCode>m/d/yyyy</c:formatCode>
                <c:ptCount val="13"/>
                <c:pt idx="0">
                  <c:v>46006</c:v>
                </c:pt>
                <c:pt idx="1">
                  <c:v>46006</c:v>
                </c:pt>
                <c:pt idx="2">
                  <c:v>46006</c:v>
                </c:pt>
                <c:pt idx="3">
                  <c:v>46046</c:v>
                </c:pt>
                <c:pt idx="4">
                  <c:v>46002</c:v>
                </c:pt>
                <c:pt idx="5">
                  <c:v>46002</c:v>
                </c:pt>
                <c:pt idx="6">
                  <c:v>46088</c:v>
                </c:pt>
                <c:pt idx="7">
                  <c:v>45659</c:v>
                </c:pt>
                <c:pt idx="8">
                  <c:v>45674</c:v>
                </c:pt>
                <c:pt idx="9">
                  <c:v>46088</c:v>
                </c:pt>
                <c:pt idx="10">
                  <c:v>46002</c:v>
                </c:pt>
                <c:pt idx="11">
                  <c:v>46002</c:v>
                </c:pt>
              </c:numCache>
            </c:numRef>
          </c:val>
          <c:extLst>
            <c:ext xmlns:c16="http://schemas.microsoft.com/office/drawing/2014/chart" uri="{C3380CC4-5D6E-409C-BE32-E72D297353CC}">
              <c16:uniqueId val="{00000000-0CE6-4D9E-AE3E-60292CF9E2CF}"/>
            </c:ext>
          </c:extLst>
        </c:ser>
        <c:ser>
          <c:idx val="1"/>
          <c:order val="1"/>
          <c:spPr>
            <a:solidFill>
              <a:schemeClr val="accent2"/>
            </a:solidFill>
            <a:ln>
              <a:noFill/>
            </a:ln>
            <a:effectLst/>
          </c:spPr>
          <c:invertIfNegative val="0"/>
          <c:dLbls>
            <c:dLbl>
              <c:idx val="0"/>
              <c:tx>
                <c:rich>
                  <a:bodyPr/>
                  <a:lstStyle/>
                  <a:p>
                    <a:fld id="{9FFD4D8F-E0F3-42F2-B7DB-40A0C8D7F971}" type="CELLRANGE">
                      <a:rPr lang="en-US"/>
                      <a:pPr/>
                      <a:t>[]</a:t>
                    </a:fld>
                    <a:endParaRPr/>
                  </a:p>
                </c:rich>
              </c:tx>
              <c:dLblPos val="ctr"/>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0CE6-4D9E-AE3E-60292CF9E2CF}"/>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'TABLA DE DATOS'!$C$6:$C$18</c:f>
              <c:strCache>
                <c:ptCount val="13"/>
                <c:pt idx="0">
                  <c:v>TORQUE 1/2 6014C</c:v>
                </c:pt>
                <c:pt idx="1">
                  <c:v>TORQUE 1/4 2S254</c:v>
                </c:pt>
                <c:pt idx="2">
                  <c:v>TORQUE 3/8 64733655</c:v>
                </c:pt>
                <c:pt idx="3">
                  <c:v>VAS 1783</c:v>
                </c:pt>
                <c:pt idx="4">
                  <c:v>VAS 6096</c:v>
                </c:pt>
                <c:pt idx="5">
                  <c:v>VAG 1274B</c:v>
                </c:pt>
                <c:pt idx="6">
                  <c:v>VAG 1763</c:v>
                </c:pt>
                <c:pt idx="7">
                  <c:v>VAG 6550</c:v>
                </c:pt>
                <c:pt idx="8">
                  <c:v>VAS 6551A</c:v>
                </c:pt>
                <c:pt idx="9">
                  <c:v>CALIBRADOR DE NEUMATICOS</c:v>
                </c:pt>
                <c:pt idx="10">
                  <c:v>VAG1402</c:v>
                </c:pt>
                <c:pt idx="11">
                  <c:v>VAG1702</c:v>
                </c:pt>
                <c:pt idx="12">
                  <c:v>VAG1397A</c:v>
                </c:pt>
              </c:strCache>
            </c:strRef>
          </c:cat>
          <c:val>
            <c:numRef>
              <c:f>'TABLA DE DATOS'!$D$6:$D$18</c:f>
              <c:numCache>
                <c:formatCode>General</c:formatCode>
                <c:ptCount val="13"/>
                <c:pt idx="0">
                  <c:v>150</c:v>
                </c:pt>
                <c:pt idx="1">
                  <c:v>150</c:v>
                </c:pt>
                <c:pt idx="2">
                  <c:v>150</c:v>
                </c:pt>
                <c:pt idx="3">
                  <c:v>150</c:v>
                </c:pt>
                <c:pt idx="4">
                  <c:v>335</c:v>
                </c:pt>
                <c:pt idx="5">
                  <c:v>335</c:v>
                </c:pt>
                <c:pt idx="6">
                  <c:v>335</c:v>
                </c:pt>
                <c:pt idx="7">
                  <c:v>700</c:v>
                </c:pt>
                <c:pt idx="8">
                  <c:v>700</c:v>
                </c:pt>
                <c:pt idx="9">
                  <c:v>700</c:v>
                </c:pt>
                <c:pt idx="10">
                  <c:v>1461</c:v>
                </c:pt>
                <c:pt idx="11">
                  <c:v>1461</c:v>
                </c:pt>
                <c:pt idx="12">
                  <c:v>0</c:v>
                </c:pt>
              </c:numCache>
            </c:numRef>
          </c:val>
          <c:extLst>
            <c:ext xmlns:c16="http://schemas.microsoft.com/office/drawing/2014/chart" uri="{C3380CC4-5D6E-409C-BE32-E72D297353CC}">
              <c16:uniqueId val="{0000000B-0CE6-4D9E-AE3E-60292CF9E2CF}"/>
            </c:ext>
          </c:extLst>
        </c:ser>
        <c:dLbls>
          <c:showLegendKey val="0"/>
          <c:showVal val="0"/>
          <c:showCatName val="0"/>
          <c:showSerName val="0"/>
          <c:showPercent val="0"/>
          <c:showBubbleSize val="0"/>
        </c:dLbls>
        <c:gapWidth val="182"/>
        <c:overlap val="100"/>
        <c:axId val="692897071"/>
        <c:axId val="692889871"/>
      </c:barChart>
      <c:catAx>
        <c:axId val="692897071"/>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n-US"/>
          </a:p>
        </c:txPr>
        <c:crossAx val="692889871"/>
        <c:crosses val="autoZero"/>
        <c:auto val="1"/>
        <c:lblAlgn val="ctr"/>
        <c:lblOffset val="100"/>
        <c:noMultiLvlLbl val="0"/>
      </c:catAx>
      <c:valAx>
        <c:axId val="692889871"/>
        <c:scaling>
          <c:orientation val="minMax"/>
          <c:max val="46788"/>
          <c:min val="45659"/>
        </c:scaling>
        <c:delete val="1"/>
        <c:axPos val="t"/>
        <c:numFmt formatCode="m/d/yyyy" sourceLinked="1"/>
        <c:majorTickMark val="none"/>
        <c:minorTickMark val="none"/>
        <c:tickLblPos val="nextTo"/>
        <c:crossAx val="692897071"/>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a:outerShdw blurRad="50800" dist="38100" dir="2700000" algn="tl" rotWithShape="0">
        <a:prstClr val="black">
          <a:alpha val="40000"/>
        </a:prstClr>
      </a:outerShdw>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editAs="oneCell">
    <xdr:from>
      <xdr:col>0</xdr:col>
      <xdr:colOff>114300</xdr:colOff>
      <xdr:row>0</xdr:row>
      <xdr:rowOff>57150</xdr:rowOff>
    </xdr:from>
    <xdr:to>
      <xdr:col>0</xdr:col>
      <xdr:colOff>904032</xdr:colOff>
      <xdr:row>2</xdr:row>
      <xdr:rowOff>504825</xdr:rowOff>
    </xdr:to>
    <xdr:pic>
      <xdr:nvPicPr>
        <xdr:cNvPr id="4" name="Imagen 3">
          <a:extLst>
            <a:ext uri="{FF2B5EF4-FFF2-40B4-BE49-F238E27FC236}">
              <a16:creationId xmlns:a16="http://schemas.microsoft.com/office/drawing/2014/main" id="{A9B2AD16-7AF0-B5DE-46A4-C1C8F60B0FA9}"/>
            </a:ext>
          </a:extLst>
        </xdr:cNvPr>
        <xdr:cNvPicPr>
          <a:picLocks noChangeAspect="1"/>
        </xdr:cNvPicPr>
      </xdr:nvPicPr>
      <xdr:blipFill>
        <a:blip xmlns:r="http://schemas.openxmlformats.org/officeDocument/2006/relationships" r:embed="rId1"/>
        <a:stretch>
          <a:fillRect/>
        </a:stretch>
      </xdr:blipFill>
      <xdr:spPr>
        <a:xfrm>
          <a:off x="114300" y="57150"/>
          <a:ext cx="789732" cy="8286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6</xdr:row>
      <xdr:rowOff>85725</xdr:rowOff>
    </xdr:from>
    <xdr:to>
      <xdr:col>8</xdr:col>
      <xdr:colOff>752474</xdr:colOff>
      <xdr:row>23</xdr:row>
      <xdr:rowOff>33337</xdr:rowOff>
    </xdr:to>
    <xdr:graphicFrame macro="">
      <xdr:nvGraphicFramePr>
        <xdr:cNvPr id="2" name="Gráfico 2">
          <a:extLst>
            <a:ext uri="{FF2B5EF4-FFF2-40B4-BE49-F238E27FC236}">
              <a16:creationId xmlns:a16="http://schemas.microsoft.com/office/drawing/2014/main" id="{3B22DC30-D4BA-65CC-3B2B-622DEC0B75A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38100</xdr:colOff>
      <xdr:row>6</xdr:row>
      <xdr:rowOff>95249</xdr:rowOff>
    </xdr:from>
    <xdr:to>
      <xdr:col>18</xdr:col>
      <xdr:colOff>295275</xdr:colOff>
      <xdr:row>23</xdr:row>
      <xdr:rowOff>66674</xdr:rowOff>
    </xdr:to>
    <xdr:graphicFrame macro="">
      <xdr:nvGraphicFramePr>
        <xdr:cNvPr id="4" name="Gráfico 3">
          <a:extLst>
            <a:ext uri="{FF2B5EF4-FFF2-40B4-BE49-F238E27FC236}">
              <a16:creationId xmlns:a16="http://schemas.microsoft.com/office/drawing/2014/main" id="{FC192E17-E98E-4CAD-85EF-671FD4AE762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24</xdr:row>
      <xdr:rowOff>0</xdr:rowOff>
    </xdr:from>
    <xdr:to>
      <xdr:col>8</xdr:col>
      <xdr:colOff>752475</xdr:colOff>
      <xdr:row>38</xdr:row>
      <xdr:rowOff>180975</xdr:rowOff>
    </xdr:to>
    <xdr:graphicFrame macro="">
      <xdr:nvGraphicFramePr>
        <xdr:cNvPr id="5" name="Gráfico 4">
          <a:extLst>
            <a:ext uri="{FF2B5EF4-FFF2-40B4-BE49-F238E27FC236}">
              <a16:creationId xmlns:a16="http://schemas.microsoft.com/office/drawing/2014/main" id="{C725962C-3FDC-46D6-A33E-59963F76F2F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9</xdr:col>
      <xdr:colOff>66675</xdr:colOff>
      <xdr:row>23</xdr:row>
      <xdr:rowOff>171450</xdr:rowOff>
    </xdr:from>
    <xdr:to>
      <xdr:col>18</xdr:col>
      <xdr:colOff>342899</xdr:colOff>
      <xdr:row>38</xdr:row>
      <xdr:rowOff>161925</xdr:rowOff>
    </xdr:to>
    <xdr:graphicFrame macro="">
      <xdr:nvGraphicFramePr>
        <xdr:cNvPr id="6" name="Gráfico 5">
          <a:extLst>
            <a:ext uri="{FF2B5EF4-FFF2-40B4-BE49-F238E27FC236}">
              <a16:creationId xmlns:a16="http://schemas.microsoft.com/office/drawing/2014/main" id="{6AFD42A3-00B2-400A-ABC7-7F83F03AAF6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Hitos" displayName="Hitos" ref="A5:F18" totalsRowShown="0">
  <autoFilter ref="A5:F18" xr:uid="{00000000-0009-0000-0100-000002000000}"/>
  <sortState xmlns:xlrd2="http://schemas.microsoft.com/office/spreadsheetml/2017/richdata2" ref="A6:F11">
    <sortCondition ref="A3:A12"/>
    <sortCondition ref="B3:B12"/>
  </sortState>
  <tableColumns count="6">
    <tableColumn id="2" xr3:uid="{00000000-0010-0000-0000-000002000000}" name="Fecha de inicio" dataCellStyle="Fecha"/>
    <tableColumn id="3" xr3:uid="{00000000-0010-0000-0000-000003000000}" name="fecha proxima" dataCellStyle="Fecha"/>
    <tableColumn id="10" xr3:uid="{00000000-0010-0000-0000-00000A000000}" name="EQUIPO">
      <calculatedColumnFormula>"Actividad"&amp;" "&amp;ROW(#REF!)</calculatedColumnFormula>
    </tableColumn>
    <tableColumn id="1" xr3:uid="{00000000-0010-0000-0000-000001000000}" name="DIAS CON CALIBRACIÓN" dataDxfId="7">
      <calculatedColumnFormula>Hitos[[#This Row],[fecha proxima]]-Hitos[[#This Row],[Fecha de inicio]]</calculatedColumnFormula>
    </tableColumn>
    <tableColumn id="11" xr3:uid="{00000000-0010-0000-0000-00000B000000}" name="Dias Restantes" dataDxfId="6" dataCellStyle="Millares">
      <calculatedColumnFormula>Hitos[[#This Row],[fecha proxima]]-TODAY()</calculatedColumnFormula>
    </tableColumn>
    <tableColumn id="8" xr3:uid="{00000000-0010-0000-0000-000008000000}" name="Proxima calibración" dataDxfId="5" dataCellStyle="Millares">
      <calculatedColumnFormula>Hitos[[#This Row],[Dias Restantes]]/Hitos[[#This Row],[DIAS CON CALIBRACIÓN]]</calculatedColumnFormula>
    </tableColumn>
  </tableColumns>
  <tableStyleInfo name="Estilo de tabla de diagrama de Gantt" showFirstColumn="1" showLastColumn="0" showRowStripes="1" showColumnStripes="0"/>
  <extLst>
    <ext xmlns:x14="http://schemas.microsoft.com/office/spreadsheetml/2009/9/main" uri="{504A1905-F514-4f6f-8877-14C23A59335A}">
      <x14:table altTextSummary="Introduzca la tarea y las actividades del hito en esta tabla. Escriba la fecha de inicio, la fecha de finalización y el hito/actividad. Posición, Inicio el día y Duración de la tarea se usan para la creación de gráficos. No elimine ni modifique estas columnas o los gráficos dejarán de funcionar. "/>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1000000}" name="DatosDinámicos" displayName="DatosDinámicos" ref="B5:E10" totalsRowShown="0" tableBorderDxfId="4">
  <autoFilter ref="B5:E10" xr:uid="{00000000-0009-0000-0100-000001000000}">
    <filterColumn colId="0" hiddenButton="1"/>
    <filterColumn colId="1" hiddenButton="1"/>
    <filterColumn colId="2" hiddenButton="1"/>
    <filterColumn colId="3" hiddenButton="1"/>
  </autoFilter>
  <tableColumns count="4">
    <tableColumn id="1" xr3:uid="{00000000-0010-0000-0100-000001000000}" name="hito" dataDxfId="3">
      <calculatedColumnFormula>IFERROR(IF(LEN(OFFSET('TABLA DE DATOS'!$C6,$B$3,0,1,1))=0,"",INDEX(Hitos[],'TABLA DE DATOS'!#REF!+$B$3,4)),"")</calculatedColumnFormula>
    </tableColumn>
    <tableColumn id="2" xr3:uid="{00000000-0010-0000-0100-000002000000}" name="fecha" dataDxfId="2">
      <calculatedColumnFormula>IFERROR(IF(LEN(OFFSET('TABLA DE DATOS'!$A6,$B$3,0,1,1))=0,Fecha_de_finalización,INDEX(Hitos[],'TABLA DE DATOS'!#REF!+$B$3,2)),"")</calculatedColumnFormula>
    </tableColumn>
    <tableColumn id="3" xr3:uid="{00000000-0010-0000-0100-000003000000}" name="Inicio el día" dataDxfId="1">
      <calculatedColumnFormula>IFERROR(IF(LEN(OFFSET('TABLA DE DATOS'!$E6,$B$3,0,1,1))=0,"",INDEX(Hitos[],'TABLA DE DATOS'!#REF!+$B$3,5)),"")</calculatedColumnFormula>
    </tableColumn>
    <tableColumn id="4" xr3:uid="{00000000-0010-0000-0100-000004000000}" name="duración" dataDxfId="0">
      <calculatedColumnFormula>IFERROR(IF(LEN(OFFSET('TABLA DE DATOS'!$F6,$B$3,0,1,1))=0,"",INDEX(Hitos[],'TABLA DE DATOS'!#REF!+$B$3,6)),"")</calculatedColumnFormula>
    </tableColumn>
  </tableColumns>
  <tableStyleInfo name="TableStyleLight1" showFirstColumn="1" showLastColumn="0" showRowStripes="1" showColumnStripes="0"/>
  <extLst>
    <ext xmlns:x14="http://schemas.microsoft.com/office/spreadsheetml/2009/9/main" uri="{504A1905-F514-4f6f-8877-14C23A59335A}">
      <x14:table altTextSummary="Cree un gráfico de hasta 5 hitos cada vez en esta tabla. _x000d__x000a_NO elimine ni modifique celdas de esta tabla, ya que el mecanismo de gráficos dejaría de funcionar si lo hace. "/>
    </ext>
  </extLst>
</table>
</file>

<file path=xl/theme/theme1.xml><?xml version="1.0" encoding="utf-8"?>
<a:theme xmlns:a="http://schemas.openxmlformats.org/drawingml/2006/main" name="Attitude">
  <a:themeElements>
    <a:clrScheme name="Custom 1">
      <a:dk1>
        <a:sysClr val="windowText" lastClr="000000"/>
      </a:dk1>
      <a:lt1>
        <a:sysClr val="window" lastClr="FFFFFF"/>
      </a:lt1>
      <a:dk2>
        <a:srgbClr val="44546A"/>
      </a:dk2>
      <a:lt2>
        <a:srgbClr val="E7E6E6"/>
      </a:lt2>
      <a:accent1>
        <a:srgbClr val="1180AE"/>
      </a:accent1>
      <a:accent2>
        <a:srgbClr val="6C5B97"/>
      </a:accent2>
      <a:accent3>
        <a:srgbClr val="FCB239"/>
      </a:accent3>
      <a:accent4>
        <a:srgbClr val="D74061"/>
      </a:accent4>
      <a:accent5>
        <a:srgbClr val="F37A29"/>
      </a:accent5>
      <a:accent6>
        <a:srgbClr val="469802"/>
      </a:accent6>
      <a:hlink>
        <a:srgbClr val="D2B356"/>
      </a:hlink>
      <a:folHlink>
        <a:srgbClr val="C59169"/>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18"/>
  <sheetViews>
    <sheetView showGridLines="0" topLeftCell="A4" zoomScaleNormal="100" workbookViewId="0">
      <selection activeCell="G21" sqref="G21"/>
    </sheetView>
  </sheetViews>
  <sheetFormatPr defaultColWidth="9.140625" defaultRowHeight="15"/>
  <cols>
    <col min="1" max="1" width="14.140625" style="10" customWidth="1"/>
    <col min="2" max="2" width="21.42578125" customWidth="1"/>
    <col min="3" max="3" width="21.85546875" bestFit="1" customWidth="1"/>
    <col min="4" max="4" width="25.85546875" customWidth="1"/>
    <col min="5" max="5" width="14" customWidth="1"/>
    <col min="6" max="6" width="15.5703125" customWidth="1"/>
    <col min="7" max="7" width="21" customWidth="1"/>
    <col min="8" max="8" width="2.5703125" customWidth="1"/>
    <col min="10" max="10" width="10.7109375" bestFit="1" customWidth="1"/>
    <col min="11" max="11" width="9.7109375" bestFit="1" customWidth="1"/>
  </cols>
  <sheetData>
    <row r="1" spans="1:11">
      <c r="A1" s="22"/>
      <c r="B1" s="26" t="s">
        <v>0</v>
      </c>
      <c r="C1" s="27"/>
      <c r="D1" s="27"/>
      <c r="E1" s="27"/>
      <c r="F1" s="27"/>
      <c r="G1" s="27"/>
      <c r="H1" s="28"/>
      <c r="I1" s="25" t="s">
        <v>1</v>
      </c>
      <c r="J1" s="25"/>
    </row>
    <row r="2" spans="1:11">
      <c r="A2" s="23"/>
      <c r="B2" s="29" t="s">
        <v>2</v>
      </c>
      <c r="C2" s="30"/>
      <c r="D2" s="30"/>
      <c r="E2" s="30"/>
      <c r="F2" s="30"/>
      <c r="G2" s="30"/>
      <c r="H2" s="31"/>
      <c r="I2" s="25" t="s">
        <v>3</v>
      </c>
      <c r="J2" s="25"/>
    </row>
    <row r="3" spans="1:11" ht="42.75" customHeight="1">
      <c r="A3" s="24"/>
      <c r="B3" s="32"/>
      <c r="C3" s="33"/>
      <c r="D3" s="33"/>
      <c r="E3" s="33"/>
      <c r="F3" s="33"/>
      <c r="G3" s="33"/>
      <c r="H3" s="34"/>
      <c r="I3" s="25" t="s">
        <v>4</v>
      </c>
      <c r="J3" s="25"/>
    </row>
    <row r="4" spans="1:11" ht="60">
      <c r="A4" s="11" t="s">
        <v>5</v>
      </c>
      <c r="B4" s="11" t="s">
        <v>6</v>
      </c>
      <c r="C4" s="11" t="s">
        <v>7</v>
      </c>
      <c r="D4" s="11"/>
      <c r="E4" s="13" t="s">
        <v>8</v>
      </c>
      <c r="F4" s="13" t="s">
        <v>9</v>
      </c>
    </row>
    <row r="5" spans="1:11" ht="29.25" customHeight="1">
      <c r="A5" t="s">
        <v>10</v>
      </c>
      <c r="B5" t="s">
        <v>11</v>
      </c>
      <c r="C5" t="s">
        <v>12</v>
      </c>
      <c r="D5" t="s">
        <v>13</v>
      </c>
      <c r="E5" t="s">
        <v>14</v>
      </c>
      <c r="F5" t="s">
        <v>15</v>
      </c>
    </row>
    <row r="6" spans="1:11">
      <c r="A6" s="14">
        <v>46006</v>
      </c>
      <c r="B6" s="14">
        <f>Hitos[[#This Row],[Fecha de inicio]]+150</f>
        <v>46156</v>
      </c>
      <c r="C6" t="s">
        <v>16</v>
      </c>
      <c r="D6">
        <f>Hitos[[#This Row],[fecha proxima]]-Hitos[[#This Row],[Fecha de inicio]]</f>
        <v>150</v>
      </c>
      <c r="E6" s="12">
        <f ca="1">Hitos[[#This Row],[fecha proxima]]-TODAY()</f>
        <v>69</v>
      </c>
      <c r="F6" s="18">
        <f ca="1">Hitos[[#This Row],[Dias Restantes]]/Hitos[[#This Row],[DIAS CON CALIBRACIÓN]]</f>
        <v>0.46</v>
      </c>
    </row>
    <row r="7" spans="1:11">
      <c r="A7" s="14">
        <v>46006</v>
      </c>
      <c r="B7" s="14">
        <f>Hitos[[#This Row],[Fecha de inicio]]+150</f>
        <v>46156</v>
      </c>
      <c r="C7" t="s">
        <v>17</v>
      </c>
      <c r="D7">
        <f>Hitos[[#This Row],[fecha proxima]]-Hitos[[#This Row],[Fecha de inicio]]</f>
        <v>150</v>
      </c>
      <c r="E7" s="12">
        <f ca="1">Hitos[[#This Row],[fecha proxima]]-TODAY()</f>
        <v>69</v>
      </c>
      <c r="F7" s="18">
        <f ca="1">Hitos[[#This Row],[Dias Restantes]]/Hitos[[#This Row],[DIAS CON CALIBRACIÓN]]</f>
        <v>0.46</v>
      </c>
      <c r="I7" s="15"/>
      <c r="J7" s="16"/>
      <c r="K7" s="17"/>
    </row>
    <row r="8" spans="1:11">
      <c r="A8" s="14">
        <v>46006</v>
      </c>
      <c r="B8" s="14">
        <f>Hitos[[#This Row],[Fecha de inicio]]+150</f>
        <v>46156</v>
      </c>
      <c r="C8" t="s">
        <v>18</v>
      </c>
      <c r="D8">
        <f>Hitos[[#This Row],[fecha proxima]]-Hitos[[#This Row],[Fecha de inicio]]</f>
        <v>150</v>
      </c>
      <c r="E8" s="12">
        <f ca="1">Hitos[[#This Row],[fecha proxima]]-TODAY()</f>
        <v>69</v>
      </c>
      <c r="F8" s="18">
        <f ca="1">Hitos[[#This Row],[Dias Restantes]]/Hitos[[#This Row],[DIAS CON CALIBRACIÓN]]</f>
        <v>0.46</v>
      </c>
    </row>
    <row r="9" spans="1:11">
      <c r="A9" s="14">
        <v>46046</v>
      </c>
      <c r="B9" s="14">
        <f>Hitos[[#This Row],[Fecha de inicio]]+150</f>
        <v>46196</v>
      </c>
      <c r="C9" t="s">
        <v>19</v>
      </c>
      <c r="D9">
        <f>Hitos[[#This Row],[fecha proxima]]-Hitos[[#This Row],[Fecha de inicio]]</f>
        <v>150</v>
      </c>
      <c r="E9" s="12">
        <f ca="1">Hitos[[#This Row],[fecha proxima]]-TODAY()</f>
        <v>109</v>
      </c>
      <c r="F9" s="18">
        <f ca="1">Hitos[[#This Row],[Dias Restantes]]/Hitos[[#This Row],[DIAS CON CALIBRACIÓN]]</f>
        <v>0.72666666666666668</v>
      </c>
    </row>
    <row r="10" spans="1:11">
      <c r="A10" s="14">
        <v>46002</v>
      </c>
      <c r="B10" s="14">
        <f>Hitos[[#This Row],[Fecha de inicio]]+335</f>
        <v>46337</v>
      </c>
      <c r="C10" t="s">
        <v>20</v>
      </c>
      <c r="D10">
        <f>Hitos[[#This Row],[fecha proxima]]-Hitos[[#This Row],[Fecha de inicio]]</f>
        <v>335</v>
      </c>
      <c r="E10" s="12">
        <f ca="1">Hitos[[#This Row],[fecha proxima]]-TODAY()</f>
        <v>250</v>
      </c>
      <c r="F10" s="18">
        <f ca="1">Hitos[[#This Row],[Dias Restantes]]/Hitos[[#This Row],[DIAS CON CALIBRACIÓN]]</f>
        <v>0.74626865671641796</v>
      </c>
      <c r="J10" s="3"/>
      <c r="K10" s="3"/>
    </row>
    <row r="11" spans="1:11">
      <c r="A11" s="14">
        <v>46002</v>
      </c>
      <c r="B11" s="14">
        <f>Hitos[[#This Row],[Fecha de inicio]]+335</f>
        <v>46337</v>
      </c>
      <c r="C11" t="s">
        <v>21</v>
      </c>
      <c r="D11">
        <f>Hitos[[#This Row],[fecha proxima]]-Hitos[[#This Row],[Fecha de inicio]]</f>
        <v>335</v>
      </c>
      <c r="E11" s="12">
        <f ca="1">Hitos[[#This Row],[fecha proxima]]-TODAY()</f>
        <v>250</v>
      </c>
      <c r="F11" s="18">
        <f ca="1">Hitos[[#This Row],[Dias Restantes]]/Hitos[[#This Row],[DIAS CON CALIBRACIÓN]]</f>
        <v>0.74626865671641796</v>
      </c>
    </row>
    <row r="12" spans="1:11">
      <c r="A12" s="14">
        <v>46088</v>
      </c>
      <c r="B12" s="14">
        <f>Hitos[[#This Row],[Fecha de inicio]]+335</f>
        <v>46423</v>
      </c>
      <c r="C12" t="s">
        <v>22</v>
      </c>
      <c r="D12">
        <f>Hitos[[#This Row],[fecha proxima]]-Hitos[[#This Row],[Fecha de inicio]]</f>
        <v>335</v>
      </c>
      <c r="E12" s="12">
        <f ca="1">Hitos[[#This Row],[fecha proxima]]-TODAY()</f>
        <v>336</v>
      </c>
      <c r="F12" s="18">
        <f ca="1">Hitos[[#This Row],[Dias Restantes]]/Hitos[[#This Row],[DIAS CON CALIBRACIÓN]]</f>
        <v>1.0029850746268656</v>
      </c>
    </row>
    <row r="13" spans="1:11">
      <c r="A13" s="14">
        <v>45659</v>
      </c>
      <c r="B13" s="14">
        <f>Hitos[[#This Row],[Fecha de inicio]]+700</f>
        <v>46359</v>
      </c>
      <c r="C13" t="s">
        <v>23</v>
      </c>
      <c r="D13">
        <f>Hitos[[#This Row],[fecha proxima]]-Hitos[[#This Row],[Fecha de inicio]]</f>
        <v>700</v>
      </c>
      <c r="E13" s="12">
        <f ca="1">Hitos[[#This Row],[fecha proxima]]-TODAY()</f>
        <v>272</v>
      </c>
      <c r="F13" s="18">
        <f ca="1">Hitos[[#This Row],[Dias Restantes]]/Hitos[[#This Row],[DIAS CON CALIBRACIÓN]]</f>
        <v>0.38857142857142857</v>
      </c>
    </row>
    <row r="14" spans="1:11">
      <c r="A14" s="14">
        <v>45674</v>
      </c>
      <c r="B14" s="14">
        <f>Hitos[[#This Row],[Fecha de inicio]]+700</f>
        <v>46374</v>
      </c>
      <c r="C14" t="s">
        <v>24</v>
      </c>
      <c r="D14">
        <f>Hitos[[#This Row],[fecha proxima]]-Hitos[[#This Row],[Fecha de inicio]]</f>
        <v>700</v>
      </c>
      <c r="E14" s="12">
        <f ca="1">Hitos[[#This Row],[fecha proxima]]-TODAY()</f>
        <v>287</v>
      </c>
      <c r="F14" s="18">
        <f ca="1">Hitos[[#This Row],[Dias Restantes]]/Hitos[[#This Row],[DIAS CON CALIBRACIÓN]]</f>
        <v>0.41</v>
      </c>
    </row>
    <row r="15" spans="1:11">
      <c r="A15" s="14">
        <v>46088</v>
      </c>
      <c r="B15" s="14">
        <f>Hitos[[#This Row],[Fecha de inicio]]+700</f>
        <v>46788</v>
      </c>
      <c r="C15" t="s">
        <v>25</v>
      </c>
      <c r="D15">
        <f>Hitos[[#This Row],[fecha proxima]]-Hitos[[#This Row],[Fecha de inicio]]</f>
        <v>700</v>
      </c>
      <c r="E15" s="12">
        <f ca="1">Hitos[[#This Row],[fecha proxima]]-TODAY()</f>
        <v>701</v>
      </c>
      <c r="F15" s="18">
        <f ca="1">Hitos[[#This Row],[Dias Restantes]]/Hitos[[#This Row],[DIAS CON CALIBRACIÓN]]</f>
        <v>1.0014285714285713</v>
      </c>
    </row>
    <row r="16" spans="1:11">
      <c r="A16" s="21">
        <v>46002</v>
      </c>
      <c r="B16" s="14">
        <v>47463</v>
      </c>
      <c r="C16" t="s">
        <v>26</v>
      </c>
      <c r="D16">
        <f>Hitos[[#This Row],[fecha proxima]]-Hitos[[#This Row],[Fecha de inicio]]</f>
        <v>1461</v>
      </c>
      <c r="E16" s="20">
        <f ca="1">Hitos[[#This Row],[fecha proxima]]-TODAY()</f>
        <v>1376</v>
      </c>
      <c r="F16" s="20">
        <f ca="1">Hitos[[#This Row],[Dias Restantes]]/Hitos[[#This Row],[DIAS CON CALIBRACIÓN]]</f>
        <v>0.94182067077344289</v>
      </c>
    </row>
    <row r="17" spans="1:6">
      <c r="A17" s="21">
        <v>46002</v>
      </c>
      <c r="B17" s="14">
        <v>47463</v>
      </c>
      <c r="C17" t="s">
        <v>27</v>
      </c>
      <c r="D17">
        <f>Hitos[[#This Row],[fecha proxima]]-Hitos[[#This Row],[Fecha de inicio]]</f>
        <v>1461</v>
      </c>
      <c r="E17" s="20">
        <f ca="1">Hitos[[#This Row],[fecha proxima]]-TODAY()</f>
        <v>1376</v>
      </c>
      <c r="F17" s="20">
        <f ca="1">Hitos[[#This Row],[Dias Restantes]]/Hitos[[#This Row],[DIAS CON CALIBRACIÓN]]</f>
        <v>0.94182067077344289</v>
      </c>
    </row>
    <row r="18" spans="1:6">
      <c r="A18" s="14"/>
      <c r="B18" s="14"/>
      <c r="C18" t="s">
        <v>28</v>
      </c>
      <c r="D18">
        <f>Hitos[[#This Row],[fecha proxima]]-Hitos[[#This Row],[Fecha de inicio]]</f>
        <v>0</v>
      </c>
      <c r="E18" s="20">
        <f ca="1">Hitos[[#This Row],[fecha proxima]]-TODAY()</f>
        <v>-46087</v>
      </c>
      <c r="F18" s="20" t="e">
        <f ca="1">Hitos[[#This Row],[Dias Restantes]]/Hitos[[#This Row],[DIAS CON CALIBRACIÓN]]</f>
        <v>#DIV/0!</v>
      </c>
    </row>
  </sheetData>
  <mergeCells count="6">
    <mergeCell ref="A1:A3"/>
    <mergeCell ref="I1:J1"/>
    <mergeCell ref="I2:J2"/>
    <mergeCell ref="I3:J3"/>
    <mergeCell ref="B1:H1"/>
    <mergeCell ref="B2:H3"/>
  </mergeCells>
  <printOptions horizontalCentered="1"/>
  <pageMargins left="0.7" right="0.7" top="0.75" bottom="0.75" header="0.3" footer="0.3"/>
  <pageSetup paperSize="9" scale="98" fitToHeight="0" orientation="portrait" horizontalDpi="1200" verticalDpi="1200" r:id="rId1"/>
  <headerFooter differentFirst="1">
    <oddFooter>Page &amp;P of &amp;N</oddFooter>
  </headerFooter>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7"/>
  <sheetViews>
    <sheetView tabSelected="1" topLeftCell="A20" workbookViewId="0">
      <selection activeCell="A41" sqref="A41"/>
    </sheetView>
  </sheetViews>
  <sheetFormatPr defaultColWidth="11.42578125" defaultRowHeight="15"/>
  <cols>
    <col min="1" max="13" width="11.42578125" style="19"/>
    <col min="14" max="15" width="22.140625" style="19" bestFit="1" customWidth="1"/>
    <col min="16" max="16384" width="11.42578125" style="19"/>
  </cols>
  <sheetData>
    <row r="1" spans="1:15">
      <c r="A1" s="35" t="s">
        <v>29</v>
      </c>
      <c r="B1" s="35"/>
      <c r="C1" s="35"/>
      <c r="D1" s="35"/>
      <c r="E1" s="35"/>
      <c r="F1" s="35"/>
      <c r="G1" s="35"/>
      <c r="H1" s="35"/>
      <c r="I1" s="35"/>
      <c r="J1" s="35"/>
      <c r="K1" s="35"/>
      <c r="L1" s="35"/>
      <c r="M1" s="35"/>
      <c r="N1" s="35"/>
      <c r="O1" s="35"/>
    </row>
    <row r="2" spans="1:15">
      <c r="A2" s="35"/>
      <c r="B2" s="35"/>
      <c r="C2" s="35"/>
      <c r="D2" s="35"/>
      <c r="E2" s="35"/>
      <c r="F2" s="35"/>
      <c r="G2" s="35"/>
      <c r="H2" s="35"/>
      <c r="I2" s="35"/>
      <c r="J2" s="35"/>
      <c r="K2" s="35"/>
      <c r="L2" s="35"/>
      <c r="M2" s="35"/>
      <c r="N2" s="35"/>
      <c r="O2" s="35"/>
    </row>
    <row r="3" spans="1:15" ht="15" customHeight="1">
      <c r="A3" s="35"/>
      <c r="B3" s="35"/>
      <c r="C3" s="35"/>
      <c r="D3" s="35"/>
      <c r="E3" s="35"/>
      <c r="F3" s="35"/>
      <c r="G3" s="35"/>
      <c r="H3" s="35"/>
      <c r="I3" s="35"/>
      <c r="J3" s="35"/>
      <c r="K3" s="35"/>
      <c r="L3" s="35"/>
      <c r="M3" s="35"/>
      <c r="N3" s="35"/>
      <c r="O3" s="35"/>
    </row>
    <row r="4" spans="1:15" ht="15" customHeight="1">
      <c r="A4" s="35"/>
      <c r="B4" s="35"/>
      <c r="C4" s="35"/>
      <c r="D4" s="35"/>
      <c r="E4" s="35"/>
      <c r="F4" s="35"/>
      <c r="G4" s="35"/>
      <c r="H4" s="35"/>
      <c r="I4" s="35"/>
      <c r="J4" s="35"/>
      <c r="K4" s="35"/>
      <c r="L4" s="35"/>
      <c r="M4" s="35"/>
      <c r="N4" s="35"/>
      <c r="O4" s="35"/>
    </row>
    <row r="5" spans="1:15" ht="15" customHeight="1">
      <c r="A5" s="35"/>
      <c r="B5" s="35"/>
      <c r="C5" s="35"/>
      <c r="D5" s="35"/>
      <c r="E5" s="35"/>
      <c r="F5" s="35"/>
      <c r="G5" s="35"/>
      <c r="H5" s="35"/>
      <c r="I5" s="35"/>
      <c r="J5" s="35"/>
      <c r="K5" s="35"/>
      <c r="L5" s="35"/>
      <c r="M5" s="35"/>
      <c r="N5" s="35"/>
      <c r="O5" s="35"/>
    </row>
    <row r="6" spans="1:15" ht="15" customHeight="1">
      <c r="A6" s="35"/>
      <c r="B6" s="35"/>
      <c r="C6" s="35"/>
      <c r="D6" s="35"/>
      <c r="E6" s="35"/>
      <c r="F6" s="35"/>
      <c r="G6" s="35"/>
      <c r="H6" s="35"/>
      <c r="I6" s="35"/>
      <c r="J6" s="35"/>
      <c r="K6" s="35"/>
      <c r="L6" s="35"/>
      <c r="M6" s="35"/>
      <c r="N6" s="35"/>
      <c r="O6" s="35"/>
    </row>
    <row r="7" spans="1:15" ht="15" customHeight="1">
      <c r="A7" s="35"/>
      <c r="B7" s="35"/>
      <c r="C7" s="35"/>
      <c r="D7" s="35"/>
      <c r="E7" s="35"/>
      <c r="F7" s="35"/>
      <c r="G7" s="35"/>
      <c r="H7" s="35"/>
      <c r="I7" s="35"/>
      <c r="J7" s="35"/>
      <c r="K7" s="35"/>
      <c r="L7" s="35"/>
      <c r="M7" s="35"/>
      <c r="N7" s="35"/>
      <c r="O7" s="35"/>
    </row>
  </sheetData>
  <mergeCells count="1">
    <mergeCell ref="A1:O7"/>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10"/>
  <sheetViews>
    <sheetView showGridLines="0" zoomScaleNormal="100" workbookViewId="0"/>
  </sheetViews>
  <sheetFormatPr defaultColWidth="9.140625" defaultRowHeight="15"/>
  <cols>
    <col min="1" max="1" width="2.5703125" style="10" customWidth="1"/>
    <col min="2" max="2" width="20.5703125" customWidth="1"/>
    <col min="3" max="3" width="15.7109375" customWidth="1"/>
    <col min="4" max="4" width="23.140625" customWidth="1"/>
    <col min="5" max="5" width="15.7109375" customWidth="1"/>
  </cols>
  <sheetData>
    <row r="1" spans="1:6" ht="50.1" customHeight="1">
      <c r="A1" s="10" t="s">
        <v>30</v>
      </c>
      <c r="B1" s="1" t="s">
        <v>31</v>
      </c>
    </row>
    <row r="2" spans="1:6">
      <c r="A2" s="10" t="s">
        <v>32</v>
      </c>
      <c r="B2" t="s">
        <v>33</v>
      </c>
    </row>
    <row r="3" spans="1:6">
      <c r="A3" s="10" t="s">
        <v>34</v>
      </c>
      <c r="B3">
        <v>0</v>
      </c>
    </row>
    <row r="4" spans="1:6">
      <c r="A4" s="10" t="s">
        <v>35</v>
      </c>
      <c r="B4" t="s">
        <v>36</v>
      </c>
    </row>
    <row r="5" spans="1:6" ht="15.75" thickBot="1">
      <c r="A5" s="10" t="s">
        <v>37</v>
      </c>
      <c r="B5" s="2" t="s">
        <v>38</v>
      </c>
      <c r="C5" s="2" t="s">
        <v>39</v>
      </c>
      <c r="D5" s="2" t="s">
        <v>40</v>
      </c>
      <c r="E5" s="2" t="s">
        <v>41</v>
      </c>
      <c r="F5" t="s">
        <v>42</v>
      </c>
    </row>
    <row r="6" spans="1:6">
      <c r="B6" s="4" t="str">
        <f ca="1">IFERROR(IF(LEN(OFFSET('TABLA DE DATOS'!$C6,$B$3,0,1,1))=0,"",INDEX(Hitos[],'TABLA DE DATOS'!#REF!+$B$3,4)),"")</f>
        <v/>
      </c>
      <c r="C6" s="5" t="str">
        <f ca="1">IFERROR(IF(LEN(OFFSET('TABLA DE DATOS'!$A6,$B$3,0,1,1))=0,Fecha_de_finalización,INDEX(Hitos[],'TABLA DE DATOS'!#REF!+$B$3,2)),"")</f>
        <v/>
      </c>
      <c r="D6" s="6" t="str">
        <f ca="1">IFERROR(IF(LEN(OFFSET('TABLA DE DATOS'!$E6,$B$3,0,1,1))=0,"",INDEX(Hitos[],'TABLA DE DATOS'!#REF!+$B$3,5)),"")</f>
        <v/>
      </c>
      <c r="E6" s="7" t="str">
        <f ca="1">IFERROR(IF(LEN(OFFSET('TABLA DE DATOS'!$F6,$B$3,0,1,1))=0,"",INDEX(Hitos[],'TABLA DE DATOS'!#REF!+$B$3,6)),"")</f>
        <v/>
      </c>
    </row>
    <row r="7" spans="1:6">
      <c r="B7" s="8" t="str">
        <f ca="1">IFERROR(IF(LEN(OFFSET('TABLA DE DATOS'!$C7,$B$3,0,1,1))=0,"",INDEX(Hitos[],'TABLA DE DATOS'!#REF!+$B$3,4)),"")</f>
        <v/>
      </c>
      <c r="C7" s="3" t="str">
        <f ca="1">IFERROR(IF(LEN(OFFSET('TABLA DE DATOS'!$A7,$B$3,0,1,1))=0,Fecha_de_finalización,INDEX(Hitos[],'TABLA DE DATOS'!#REF!+$B$3,2)),"")</f>
        <v/>
      </c>
      <c r="D7" t="str">
        <f ca="1">IFERROR(IF(LEN(OFFSET('TABLA DE DATOS'!$E7,$B$3,0,1,1))=0,"",INDEX(Hitos[],'TABLA DE DATOS'!#REF!+$B$3,5)),"")</f>
        <v/>
      </c>
      <c r="E7" s="9" t="str">
        <f ca="1">IFERROR(IF(LEN(OFFSET('TABLA DE DATOS'!$F7,$B$3,0,1,1))=0,"",INDEX(Hitos[],'TABLA DE DATOS'!#REF!+$B$3,6)),"")</f>
        <v/>
      </c>
    </row>
    <row r="8" spans="1:6">
      <c r="B8" s="8" t="str">
        <f ca="1">IFERROR(IF(LEN(OFFSET('TABLA DE DATOS'!$C8,$B$3,0,1,1))=0,"",INDEX(Hitos[],'TABLA DE DATOS'!#REF!+$B$3,4)),"")</f>
        <v/>
      </c>
      <c r="C8" s="3" t="str">
        <f ca="1">IFERROR(IF(LEN(OFFSET('TABLA DE DATOS'!$A8,$B$3,0,1,1))=0,Fecha_de_finalización,INDEX(Hitos[],'TABLA DE DATOS'!#REF!+$B$3,2)),"")</f>
        <v/>
      </c>
      <c r="D8" t="str">
        <f ca="1">IFERROR(IF(LEN(OFFSET('TABLA DE DATOS'!$E8,$B$3,0,1,1))=0,"",INDEX(Hitos[],'TABLA DE DATOS'!#REF!+$B$3,5)),"")</f>
        <v/>
      </c>
      <c r="E8" s="9" t="str">
        <f ca="1">IFERROR(IF(LEN(OFFSET('TABLA DE DATOS'!$F8,$B$3,0,1,1))=0,"",INDEX(Hitos[],'TABLA DE DATOS'!#REF!+$B$3,6)),"")</f>
        <v/>
      </c>
    </row>
    <row r="9" spans="1:6">
      <c r="B9" s="8" t="str">
        <f ca="1">IFERROR(IF(LEN(OFFSET('TABLA DE DATOS'!$C9,$B$3,0,1,1))=0,"",INDEX(Hitos[],'TABLA DE DATOS'!#REF!+$B$3,4)),"")</f>
        <v/>
      </c>
      <c r="C9" s="3" t="str">
        <f ca="1">IFERROR(IF(LEN(OFFSET('TABLA DE DATOS'!$A9,$B$3,0,1,1))=0,Fecha_de_finalización,INDEX(Hitos[],'TABLA DE DATOS'!#REF!+$B$3,2)),"")</f>
        <v/>
      </c>
      <c r="D9" t="str">
        <f ca="1">IFERROR(IF(LEN(OFFSET('TABLA DE DATOS'!$E9,$B$3,0,1,1))=0,"",INDEX(Hitos[],'TABLA DE DATOS'!#REF!+$B$3,5)),"")</f>
        <v/>
      </c>
      <c r="E9" s="9" t="str">
        <f ca="1">IFERROR(IF(LEN(OFFSET('TABLA DE DATOS'!$F9,$B$3,0,1,1))=0,"",INDEX(Hitos[],'TABLA DE DATOS'!#REF!+$B$3,6)),"")</f>
        <v/>
      </c>
    </row>
    <row r="10" spans="1:6">
      <c r="B10" s="8" t="str">
        <f ca="1">IFERROR(IF(LEN(OFFSET('TABLA DE DATOS'!$C10,$B$3,0,1,1))=0,"",INDEX(Hitos[],'TABLA DE DATOS'!#REF!+$B$3,4)),"")</f>
        <v/>
      </c>
      <c r="C10" s="3" t="str">
        <f ca="1">IFERROR(IF(LEN(OFFSET('TABLA DE DATOS'!$A10,$B$3,0,1,1))=0,Fecha_de_finalización,INDEX(Hitos[],'TABLA DE DATOS'!#REF!+$B$3,2)),"")</f>
        <v/>
      </c>
      <c r="D10" t="str">
        <f ca="1">IFERROR(IF(LEN(OFFSET('TABLA DE DATOS'!$E10,$B$3,0,1,1))=0,"",INDEX(Hitos[],'TABLA DE DATOS'!#REF!+$B$3,5)),"")</f>
        <v/>
      </c>
      <c r="E10" s="9" t="str">
        <f ca="1">IFERROR(IF(LEN(OFFSET('TABLA DE DATOS'!$F10,$B$3,0,1,1))=0,"",INDEX(Hitos[],'TABLA DE DATOS'!#REF!+$B$3,6)),"")</f>
        <v/>
      </c>
    </row>
  </sheetData>
  <printOptions horizontalCentered="1"/>
  <pageMargins left="0.7" right="0.7" top="0.75" bottom="0.75" header="0.3" footer="0.3"/>
  <pageSetup paperSize="9" scale="77" fitToHeight="0" orientation="portrait" horizontalDpi="1200" verticalDpi="1200" r:id="rId1"/>
  <headerFooter differentFirst="1">
    <oddFooter>Page &amp;P of &amp;N</oddFooter>
  </headerFooter>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4" ma:contentTypeDescription="Create a new document." ma:contentTypeScope="" ma:versionID="2d714a3296df14eba7a100bb665443ca">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49549bf45bfbbfb6cffed527380e77e1"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Props1.xml><?xml version="1.0" encoding="utf-8"?>
<ds:datastoreItem xmlns:ds="http://schemas.openxmlformats.org/officeDocument/2006/customXml" ds:itemID="{7571AF33-E002-4236-8CE7-43F9F2A643B8}"/>
</file>

<file path=customXml/itemProps2.xml><?xml version="1.0" encoding="utf-8"?>
<ds:datastoreItem xmlns:ds="http://schemas.openxmlformats.org/officeDocument/2006/customXml" ds:itemID="{F876E90C-8EDE-4D57-B08F-186FE12CD4D8}"/>
</file>

<file path=customXml/itemProps3.xml><?xml version="1.0" encoding="utf-8"?>
<ds:datastoreItem xmlns:ds="http://schemas.openxmlformats.org/officeDocument/2006/customXml" ds:itemID="{7E831BF2-0015-415C-9D2C-7A347CF05F14}"/>
</file>

<file path=docProps/app.xml><?xml version="1.0" encoding="utf-8"?>
<Properties xmlns="http://schemas.openxmlformats.org/officeDocument/2006/extended-properties" xmlns:vt="http://schemas.openxmlformats.org/officeDocument/2006/docPropsVTypes">
  <Template>TM00064978</Template>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2021-12-13T06:12:03Z</dcterms:created>
  <dcterms:modified xsi:type="dcterms:W3CDTF">2026-03-06T20:31:47Z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